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度宁都县一般公共预算支出决算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<sst xmlns="http://schemas.openxmlformats.org/spreadsheetml/2006/main" count="44" uniqueCount="44">
  <si>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2019年度宁都县一般公共预算支出决算表</t>
  </si>
  <si>
    <t>单位：万元</t>
  </si>
  <si>
    <t>预算科目</t>
  </si>
  <si>
    <t>2018年决算数</t>
  </si>
  <si>
    <t>2019年预算数</t>
  </si>
  <si>
    <t>预算变动数</t>
  </si>
  <si>
    <t>2019年决算数</t>
  </si>
  <si>
    <t>决算数为调整预算数的%</t>
  </si>
  <si>
    <t>决算数为上年决算数的%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</si>
  <si>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</si>
  <si>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</si>
  <si>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</si>
  <si>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</si>
  <si>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</si>
  <si>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</si>
  <si>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</si>
  <si>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</si>
  <si>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</si>
  <si>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</si>
  <si>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</si>
  <si>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</si>
  <si>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</si>
  <si>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</si>
  <si>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</si>
  <si>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</si>
  <si>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</si>
  <si>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</si>
  <si>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</si>
  <si>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</si>
  <si>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其他支出</t>
  </si>
  <si>
    <t>灾害防治及应急管理支出</t>
  </si>
  <si>
    <t>预备费</t>
  </si>
  <si>
    <t>债务付息支出</t>
  </si>
  <si>
    <t>债务发行费用支出</t>
  </si>
  <si>
    <t>一般公共预算支出合计</t>
  </si>
  <si>
    <t>上解上级支出</t>
  </si>
  <si>
    <t xml:space="preserve">    其中：体制上解支出</t>
  </si>
  <si>
    <t xml:space="preserve">         专项上解支出</t>
  </si>
  <si>
    <t>债券还本支出</t>
  </si>
  <si>
    <t>安排预算稳定调节基金</t>
  </si>
  <si>
    <t>年终结余</t>
  </si>
  <si>
    <t xml:space="preserve">   结转下年的支出</t>
  </si>
  <si>
    <t xml:space="preserve">   净结余</t>
  </si>
  <si>
    <t>一般公共预算支出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</si>
</sst>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/>
      <protection/>
    </xf>
    <xf numFmtId="176" fontId="2" fillId="0" borderId="13" xfId="25" applyNumberFormat="1" applyFont="1" applyFill="1" applyBorder="1" applyAlignment="1">
      <alignment/>
    </xf>
    <xf numFmtId="176" fontId="2" fillId="0" borderId="14" xfId="25" applyNumberFormat="1" applyFont="1" applyFill="1" applyBorder="1" applyAlignment="1">
      <alignment/>
    </xf>
    <xf numFmtId="3" fontId="2" fillId="33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 applyProtection="1">
      <alignment horizontal="right"/>
      <protection/>
    </xf>
    <xf numFmtId="176" fontId="3" fillId="0" borderId="13" xfId="25" applyNumberFormat="1" applyFont="1" applyFill="1" applyBorder="1" applyAlignment="1">
      <alignment/>
    </xf>
    <xf numFmtId="176" fontId="3" fillId="0" borderId="14" xfId="25" applyNumberFormat="1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/>
    </xf>
    <xf numFmtId="176" fontId="3" fillId="0" borderId="16" xfId="25" applyNumberFormat="1" applyFont="1" applyFill="1" applyBorder="1" applyAlignment="1">
      <alignment/>
    </xf>
    <xf numFmtId="176" fontId="3" fillId="0" borderId="17" xfId="25" applyNumberFormat="1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?鹎%U龡&amp;H齲_x0001_C铣_x0014__x0007__x0001__x0001_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6">
      <selection activeCell="C38" sqref="C38"/>
    </sheetView>
  </sheetViews>
  <sheetFormatPr defaultColWidth="9.00390625" defaultRowHeight="14.25"/>
  <cols>
    <col min="1" max="1" width="23.75390625" style="1" customWidth="1"/>
    <col min="2" max="2" width="12.25390625" style="1" customWidth="1"/>
    <col min="3" max="3" width="8.625" style="1" customWidth="1"/>
    <col min="4" max="4" width="11.50390625" style="1" customWidth="1"/>
    <col min="5" max="5" width="10.875" style="1" customWidth="1"/>
    <col min="6" max="6" width="11.375" style="1" customWidth="1"/>
    <col min="7" max="7" width="11.00390625" style="1" customWidth="1"/>
    <col min="8" max="16384" width="9.00390625" style="1" customWidth="1"/>
  </cols>
  <sheetData>
    <row r="2" spans="1:7" ht="22.5">
      <c r="A2" s="2" t="s">
        <v>0</v>
      </c>
      <c r="B2" s="2"/>
      <c r="C2" s="2"/>
      <c r="D2" s="2"/>
      <c r="E2" s="2"/>
      <c r="F2" s="2"/>
      <c r="G2" s="2"/>
    </row>
    <row r="3" spans="1:7" ht="14.25">
      <c r="A3" s="3"/>
      <c r="B3" s="3"/>
      <c r="G3" s="4" t="s">
        <v>1</v>
      </c>
    </row>
    <row r="4" spans="1:7" ht="14.25">
      <c r="A4" s="3"/>
      <c r="B4" s="3"/>
      <c r="G4" s="4"/>
    </row>
    <row r="5" spans="1:7" ht="30.75" customHeight="1">
      <c r="A5" s="5" t="s">
        <v>2</v>
      </c>
      <c r="B5" s="6" t="s">
        <v>3</v>
      </c>
      <c r="C5" s="7" t="s">
        <v>4</v>
      </c>
      <c r="D5" s="8" t="s">
        <v>5</v>
      </c>
      <c r="E5" s="7" t="s">
        <v>6</v>
      </c>
      <c r="F5" s="7" t="s">
        <v>7</v>
      </c>
      <c r="G5" s="9" t="s">
        <v>8</v>
      </c>
    </row>
    <row r="6" spans="1:7" ht="14.25">
      <c r="A6" s="10" t="s">
        <v>9</v>
      </c>
      <c r="B6" s="11">
        <v>34736</v>
      </c>
      <c r="C6" s="11">
        <v>23138</v>
      </c>
      <c r="D6" s="11">
        <f>C6</f>
        <v>23138</v>
      </c>
      <c r="E6" s="11">
        <v>41858</v>
      </c>
      <c r="F6" s="12">
        <f>E6/D6</f>
        <v>1.8090586913302793</v>
      </c>
      <c r="G6" s="13">
        <f>E6/B6</f>
        <v>1.205032243205896</v>
      </c>
    </row>
    <row r="7" spans="1:7" ht="14.25">
      <c r="A7" s="10" t="s">
        <v>10</v>
      </c>
      <c r="B7" s="11"/>
      <c r="C7" s="11"/>
      <c r="D7" s="11"/>
      <c r="E7" s="11"/>
      <c r="F7" s="12"/>
      <c r="G7" s="13"/>
    </row>
    <row r="8" spans="1:7" ht="14.25">
      <c r="A8" s="10" t="s">
        <v>11</v>
      </c>
      <c r="B8" s="11">
        <v>72</v>
      </c>
      <c r="C8" s="11"/>
      <c r="D8" s="11">
        <f aca="true" t="shared" si="0" ref="D7:D39">C8</f>
        <v>0</v>
      </c>
      <c r="E8" s="11"/>
      <c r="F8" s="12" t="e">
        <f aca="true" t="shared" si="1" ref="F8:F31">E8/D8</f>
        <v>#DIV/0!</v>
      </c>
      <c r="G8" s="13">
        <f aca="true" t="shared" si="2" ref="G8:G31">E8/B8</f>
        <v>0</v>
      </c>
    </row>
    <row r="9" spans="1:7" ht="14.25">
      <c r="A9" s="10" t="s">
        <v>12</v>
      </c>
      <c r="B9" s="11">
        <v>22511</v>
      </c>
      <c r="C9" s="11">
        <v>11665</v>
      </c>
      <c r="D9" s="11">
        <f t="shared" si="0"/>
        <v>11665</v>
      </c>
      <c r="E9" s="11">
        <v>29088</v>
      </c>
      <c r="F9" s="12">
        <f t="shared" si="1"/>
        <v>2.4936133733390484</v>
      </c>
      <c r="G9" s="13">
        <f t="shared" si="2"/>
        <v>1.2921682732886144</v>
      </c>
    </row>
    <row r="10" spans="1:7" ht="14.25">
      <c r="A10" s="10" t="s">
        <v>13</v>
      </c>
      <c r="B10" s="11">
        <v>135648</v>
      </c>
      <c r="C10" s="11">
        <v>87258</v>
      </c>
      <c r="D10" s="11">
        <f t="shared" si="0"/>
        <v>87258</v>
      </c>
      <c r="E10" s="11">
        <v>155236</v>
      </c>
      <c r="F10" s="12">
        <f t="shared" si="1"/>
        <v>1.7790460473538243</v>
      </c>
      <c r="G10" s="13">
        <f t="shared" si="2"/>
        <v>1.1444031611229064</v>
      </c>
    </row>
    <row r="11" spans="1:7" ht="14.25">
      <c r="A11" s="10" t="s">
        <v>14</v>
      </c>
      <c r="B11" s="11">
        <v>7778</v>
      </c>
      <c r="C11" s="11">
        <v>1000</v>
      </c>
      <c r="D11" s="11">
        <f t="shared" si="0"/>
        <v>1000</v>
      </c>
      <c r="E11" s="11">
        <v>12254</v>
      </c>
      <c r="F11" s="12">
        <f t="shared" si="1"/>
        <v>12.254</v>
      </c>
      <c r="G11" s="13">
        <f t="shared" si="2"/>
        <v>1.5754692723065056</v>
      </c>
    </row>
    <row r="12" spans="1:7" ht="14.25">
      <c r="A12" s="10" t="s">
        <v>15</v>
      </c>
      <c r="B12" s="11">
        <v>4116</v>
      </c>
      <c r="C12" s="11">
        <v>3806</v>
      </c>
      <c r="D12" s="11">
        <f t="shared" si="0"/>
        <v>3806</v>
      </c>
      <c r="E12" s="11">
        <v>5151</v>
      </c>
      <c r="F12" s="12">
        <f t="shared" si="1"/>
        <v>1.3533893851812926</v>
      </c>
      <c r="G12" s="13">
        <f t="shared" si="2"/>
        <v>1.251457725947522</v>
      </c>
    </row>
    <row r="13" spans="1:7" ht="14.25">
      <c r="A13" s="10" t="s">
        <v>16</v>
      </c>
      <c r="B13" s="11">
        <v>82292</v>
      </c>
      <c r="C13" s="11">
        <v>50419</v>
      </c>
      <c r="D13" s="11">
        <f t="shared" si="0"/>
        <v>50419</v>
      </c>
      <c r="E13" s="11">
        <v>97436</v>
      </c>
      <c r="F13" s="12">
        <f t="shared" si="1"/>
        <v>1.9325254368392868</v>
      </c>
      <c r="G13" s="13">
        <f t="shared" si="2"/>
        <v>1.18402760900209</v>
      </c>
    </row>
    <row r="14" spans="1:7" ht="14.25">
      <c r="A14" s="14" t="s">
        <v>17</v>
      </c>
      <c r="B14" s="11">
        <v>80031</v>
      </c>
      <c r="C14" s="11">
        <v>85268</v>
      </c>
      <c r="D14" s="11">
        <f t="shared" si="0"/>
        <v>85268</v>
      </c>
      <c r="E14" s="11">
        <v>107451</v>
      </c>
      <c r="F14" s="12">
        <f t="shared" si="1"/>
        <v>1.2601562133508468</v>
      </c>
      <c r="G14" s="13">
        <f t="shared" si="2"/>
        <v>1.3426172358211192</v>
      </c>
    </row>
    <row r="15" spans="1:7" ht="14.25">
      <c r="A15" s="10" t="s">
        <v>18</v>
      </c>
      <c r="B15" s="11">
        <v>22414</v>
      </c>
      <c r="C15" s="11">
        <v>1125</v>
      </c>
      <c r="D15" s="11">
        <f t="shared" si="0"/>
        <v>1125</v>
      </c>
      <c r="E15" s="11">
        <v>31632</v>
      </c>
      <c r="F15" s="12">
        <f t="shared" si="1"/>
        <v>28.117333333333335</v>
      </c>
      <c r="G15" s="13">
        <f t="shared" si="2"/>
        <v>1.4112608191309004</v>
      </c>
    </row>
    <row r="16" spans="1:7" ht="14.25">
      <c r="A16" s="10" t="s">
        <v>19</v>
      </c>
      <c r="B16" s="11">
        <v>27550</v>
      </c>
      <c r="C16" s="11">
        <v>4300</v>
      </c>
      <c r="D16" s="11">
        <f t="shared" si="0"/>
        <v>4300</v>
      </c>
      <c r="E16" s="11">
        <v>36316</v>
      </c>
      <c r="F16" s="12">
        <f t="shared" si="1"/>
        <v>8.445581395348837</v>
      </c>
      <c r="G16" s="13">
        <f t="shared" si="2"/>
        <v>1.318185117967332</v>
      </c>
    </row>
    <row r="17" spans="1:7" ht="14.25">
      <c r="A17" s="10" t="s">
        <v>20</v>
      </c>
      <c r="B17" s="11">
        <v>73096</v>
      </c>
      <c r="C17" s="11">
        <v>54965</v>
      </c>
      <c r="D17" s="11">
        <f t="shared" si="0"/>
        <v>54965</v>
      </c>
      <c r="E17" s="11">
        <v>75879</v>
      </c>
      <c r="F17" s="12">
        <f t="shared" si="1"/>
        <v>1.380496679705267</v>
      </c>
      <c r="G17" s="13">
        <f t="shared" si="2"/>
        <v>1.0380732187807815</v>
      </c>
    </row>
    <row r="18" spans="1:7" ht="14.25">
      <c r="A18" s="10" t="s">
        <v>21</v>
      </c>
      <c r="B18" s="11">
        <v>1907</v>
      </c>
      <c r="C18" s="11">
        <v>5267</v>
      </c>
      <c r="D18" s="11">
        <f t="shared" si="0"/>
        <v>5267</v>
      </c>
      <c r="E18" s="11">
        <v>1366</v>
      </c>
      <c r="F18" s="12">
        <f t="shared" si="1"/>
        <v>0.2593506740079742</v>
      </c>
      <c r="G18" s="13">
        <f t="shared" si="2"/>
        <v>0.7163083377031988</v>
      </c>
    </row>
    <row r="19" spans="1:7" ht="14.25">
      <c r="A19" s="10" t="s">
        <v>22</v>
      </c>
      <c r="B19" s="11">
        <v>1405</v>
      </c>
      <c r="C19" s="11">
        <v>550</v>
      </c>
      <c r="D19" s="11">
        <f t="shared" si="0"/>
        <v>550</v>
      </c>
      <c r="E19" s="11">
        <v>1107</v>
      </c>
      <c r="F19" s="12">
        <f t="shared" si="1"/>
        <v>2.0127272727272727</v>
      </c>
      <c r="G19" s="13">
        <f t="shared" si="2"/>
        <v>0.7879003558718861</v>
      </c>
    </row>
    <row r="20" spans="1:7" ht="14.25">
      <c r="A20" s="10" t="s">
        <v>23</v>
      </c>
      <c r="B20" s="11">
        <v>1130</v>
      </c>
      <c r="C20" s="11">
        <v>160</v>
      </c>
      <c r="D20" s="11">
        <f t="shared" si="0"/>
        <v>160</v>
      </c>
      <c r="E20" s="11">
        <v>253</v>
      </c>
      <c r="F20" s="12">
        <f t="shared" si="1"/>
        <v>1.58125</v>
      </c>
      <c r="G20" s="13">
        <f t="shared" si="2"/>
        <v>0.22389380530973452</v>
      </c>
    </row>
    <row r="21" spans="1:7" ht="13.5" customHeight="1">
      <c r="A21" s="10" t="s">
        <v>24</v>
      </c>
      <c r="B21" s="11"/>
      <c r="C21" s="11"/>
      <c r="D21" s="11">
        <f t="shared" si="0"/>
        <v>0</v>
      </c>
      <c r="E21" s="11"/>
      <c r="F21" s="12" t="e">
        <f t="shared" si="1"/>
        <v>#DIV/0!</v>
      </c>
      <c r="G21" s="13" t="e">
        <f t="shared" si="2"/>
        <v>#DIV/0!</v>
      </c>
    </row>
    <row r="22" spans="1:7" ht="14.25">
      <c r="A22" s="10" t="s">
        <v>25</v>
      </c>
      <c r="B22" s="11"/>
      <c r="C22" s="11"/>
      <c r="D22" s="11"/>
      <c r="E22" s="11"/>
      <c r="F22" s="12"/>
      <c r="G22" s="13"/>
    </row>
    <row r="23" spans="1:7" ht="14.25">
      <c r="A23" s="14" t="s">
        <v>26</v>
      </c>
      <c r="B23" s="11">
        <v>6667</v>
      </c>
      <c r="C23" s="11">
        <v>935</v>
      </c>
      <c r="D23" s="11">
        <f t="shared" si="0"/>
        <v>935</v>
      </c>
      <c r="E23" s="11">
        <v>1275</v>
      </c>
      <c r="F23" s="12">
        <f t="shared" si="1"/>
        <v>1.3636363636363635</v>
      </c>
      <c r="G23" s="13">
        <f t="shared" si="2"/>
        <v>0.19124043797810109</v>
      </c>
    </row>
    <row r="24" spans="1:7" ht="14.25">
      <c r="A24" s="10" t="s">
        <v>27</v>
      </c>
      <c r="B24" s="11">
        <v>445</v>
      </c>
      <c r="C24" s="11">
        <v>8650</v>
      </c>
      <c r="D24" s="11">
        <f t="shared" si="0"/>
        <v>8650</v>
      </c>
      <c r="E24" s="11">
        <v>340</v>
      </c>
      <c r="F24" s="12">
        <f t="shared" si="1"/>
        <v>0.03930635838150289</v>
      </c>
      <c r="G24" s="13">
        <f t="shared" si="2"/>
        <v>0.7640449438202247</v>
      </c>
    </row>
    <row r="25" spans="1:7" ht="14.25">
      <c r="A25" s="10" t="s">
        <v>28</v>
      </c>
      <c r="B25" s="11">
        <v>1568</v>
      </c>
      <c r="C25" s="11">
        <v>450</v>
      </c>
      <c r="D25" s="11">
        <f t="shared" si="0"/>
        <v>450</v>
      </c>
      <c r="E25" s="11">
        <v>600</v>
      </c>
      <c r="F25" s="12">
        <f t="shared" si="1"/>
        <v>1.3333333333333333</v>
      </c>
      <c r="G25" s="13">
        <f t="shared" si="2"/>
        <v>0.3826530612244898</v>
      </c>
    </row>
    <row r="26" spans="1:7" ht="14.25">
      <c r="A26" s="10" t="s">
        <v>29</v>
      </c>
      <c r="B26" s="11">
        <v>758</v>
      </c>
      <c r="C26" s="11">
        <v>10</v>
      </c>
      <c r="D26" s="11">
        <f t="shared" si="0"/>
        <v>10</v>
      </c>
      <c r="E26" s="11">
        <v>183</v>
      </c>
      <c r="F26" s="12"/>
      <c r="G26" s="13">
        <f t="shared" si="2"/>
        <v>0.24142480211081793</v>
      </c>
    </row>
    <row r="27" spans="1:7" ht="14.25">
      <c r="A27" s="14" t="s">
        <v>30</v>
      </c>
      <c r="B27" s="11"/>
      <c r="C27" s="11">
        <v>1150</v>
      </c>
      <c r="D27" s="11">
        <f t="shared" si="0"/>
        <v>1150</v>
      </c>
      <c r="E27" s="11">
        <v>497</v>
      </c>
      <c r="F27" s="12">
        <f>E27/D27</f>
        <v>0.43217391304347824</v>
      </c>
      <c r="G27" s="13"/>
    </row>
    <row r="28" spans="1:7" ht="14.25">
      <c r="A28" s="10" t="s">
        <v>31</v>
      </c>
      <c r="B28" s="11"/>
      <c r="C28" s="11">
        <v>3000</v>
      </c>
      <c r="D28" s="11">
        <f t="shared" si="0"/>
        <v>3000</v>
      </c>
      <c r="E28" s="11"/>
      <c r="F28" s="12">
        <f>E28/D28</f>
        <v>0</v>
      </c>
      <c r="G28" s="13"/>
    </row>
    <row r="29" spans="1:7" ht="14.25">
      <c r="A29" s="10" t="s">
        <v>32</v>
      </c>
      <c r="B29" s="11">
        <v>4600</v>
      </c>
      <c r="C29" s="11">
        <v>4800</v>
      </c>
      <c r="D29" s="11">
        <f t="shared" si="0"/>
        <v>4800</v>
      </c>
      <c r="E29" s="11">
        <v>8192</v>
      </c>
      <c r="F29" s="12">
        <f>E29/D29</f>
        <v>1.7066666666666668</v>
      </c>
      <c r="G29" s="13">
        <f>E29/B29</f>
        <v>1.7808695652173914</v>
      </c>
    </row>
    <row r="30" spans="1:7" ht="30" customHeight="1">
      <c r="A30" s="10" t="s">
        <v>33</v>
      </c>
      <c r="B30" s="11">
        <v>33</v>
      </c>
      <c r="C30" s="11"/>
      <c r="D30" s="11">
        <f t="shared" si="0"/>
        <v>0</v>
      </c>
      <c r="E30" s="11">
        <v>43</v>
      </c>
      <c r="F30" s="12"/>
      <c r="G30" s="13">
        <f>E30/B30</f>
        <v>1.303030303030303</v>
      </c>
    </row>
    <row r="31" spans="1:7" ht="23.25" customHeight="1">
      <c r="A31" s="15" t="s">
        <v>34</v>
      </c>
      <c r="B31" s="16">
        <v>508757</v>
      </c>
      <c r="C31" s="16">
        <f>SUM(C6:C30)</f>
        <v>347916</v>
      </c>
      <c r="D31" s="17">
        <f t="shared" si="0"/>
        <v>347916</v>
      </c>
      <c r="E31" s="16">
        <v>606157</v>
      </c>
      <c r="F31" s="18">
        <f>E31/D31</f>
        <v>1.7422510031156946</v>
      </c>
      <c r="G31" s="19">
        <f>E31/B31</f>
        <v>1.1914469972894721</v>
      </c>
    </row>
    <row r="32" spans="1:7" ht="14.25">
      <c r="A32" s="20" t="s">
        <v>35</v>
      </c>
      <c r="B32" s="21">
        <v>3347</v>
      </c>
      <c r="C32" s="21">
        <v>5933</v>
      </c>
      <c r="D32" s="11">
        <f t="shared" si="0"/>
        <v>5933</v>
      </c>
      <c r="E32" s="21">
        <v>6019</v>
      </c>
      <c r="F32" s="12">
        <f>E32/D32</f>
        <v>1.014495196359346</v>
      </c>
      <c r="G32" s="13">
        <f>E32/B32</f>
        <v>1.7983268598745146</v>
      </c>
    </row>
    <row r="33" spans="1:7" ht="14.25">
      <c r="A33" s="22" t="s">
        <v>36</v>
      </c>
      <c r="B33" s="21"/>
      <c r="C33" s="21"/>
      <c r="D33" s="11"/>
      <c r="E33" s="21"/>
      <c r="F33" s="12"/>
      <c r="G33" s="13"/>
    </row>
    <row r="34" spans="1:7" ht="14.25">
      <c r="A34" s="22" t="s">
        <v>37</v>
      </c>
      <c r="B34" s="21">
        <v>3347</v>
      </c>
      <c r="C34" s="21">
        <v>5933</v>
      </c>
      <c r="D34" s="11">
        <f>C34</f>
        <v>5933</v>
      </c>
      <c r="E34" s="21">
        <v>6019</v>
      </c>
      <c r="F34" s="12">
        <f>E34/D34</f>
        <v>1.014495196359346</v>
      </c>
      <c r="G34" s="13">
        <f>E34/B34</f>
        <v>1.7983268598745146</v>
      </c>
    </row>
    <row r="35" spans="1:7" ht="14.25">
      <c r="A35" s="20" t="s">
        <v>38</v>
      </c>
      <c r="B35" s="21">
        <v>10198</v>
      </c>
      <c r="C35" s="21"/>
      <c r="D35" s="11"/>
      <c r="E35" s="21">
        <v>3177</v>
      </c>
      <c r="F35" s="12"/>
      <c r="G35" s="13">
        <f>E35/B35</f>
        <v>0.3115316728770347</v>
      </c>
    </row>
    <row r="36" spans="1:7" ht="14.25">
      <c r="A36" s="20" t="s">
        <v>39</v>
      </c>
      <c r="B36" s="21">
        <v>1438</v>
      </c>
      <c r="C36" s="21"/>
      <c r="D36" s="11"/>
      <c r="E36" s="21">
        <v>710</v>
      </c>
      <c r="F36" s="12"/>
      <c r="G36" s="13"/>
    </row>
    <row r="37" spans="1:7" ht="14.25">
      <c r="A37" s="20" t="s">
        <v>40</v>
      </c>
      <c r="B37" s="21">
        <v>7854</v>
      </c>
      <c r="C37" s="21">
        <v>3134</v>
      </c>
      <c r="D37" s="11"/>
      <c r="E37" s="21">
        <v>4160</v>
      </c>
      <c r="F37" s="12"/>
      <c r="G37" s="13">
        <f>E37/B37</f>
        <v>0.5296664120193532</v>
      </c>
    </row>
    <row r="38" spans="1:7" ht="14.25">
      <c r="A38" s="22" t="s">
        <v>41</v>
      </c>
      <c r="B38" s="21">
        <v>7854</v>
      </c>
      <c r="C38" s="21">
        <v>3134</v>
      </c>
      <c r="D38" s="11"/>
      <c r="E38" s="21">
        <v>4160</v>
      </c>
      <c r="F38" s="12"/>
      <c r="G38" s="13">
        <f>E38/B38</f>
        <v>0.5296664120193532</v>
      </c>
    </row>
    <row r="39" spans="1:7" ht="30" customHeight="1">
      <c r="A39" s="22" t="s">
        <v>42</v>
      </c>
      <c r="B39" s="21"/>
      <c r="C39" s="21"/>
      <c r="D39" s="11"/>
      <c r="E39" s="21"/>
      <c r="F39" s="12"/>
      <c r="G39" s="13"/>
    </row>
    <row r="40" spans="1:7" ht="15">
      <c r="A40" s="23" t="s">
        <v>43</v>
      </c>
      <c r="B40" s="24">
        <f>B31+B32+B35+B36+B37</f>
        <v>531594</v>
      </c>
      <c r="C40" s="24">
        <f>C31+C32+C35+C36+C37</f>
        <v>356983</v>
      </c>
      <c r="D40" s="24">
        <f>D31+D32+D35+D36+D37</f>
        <v>353849</v>
      </c>
      <c r="E40" s="24">
        <f>E31+E32+E35+E36+E37</f>
        <v>620223</v>
      </c>
      <c r="F40" s="25">
        <f>E40/D40</f>
        <v>1.752790031906265</v>
      </c>
      <c r="G40" s="26">
        <f>E40/B40</f>
        <v>1.1667231007121976</v>
      </c>
    </row>
  </sheetData>
  <sheetProtection/>
  <mergeCells count="2">
    <mergeCell ref="A2:G2"/>
    <mergeCell ref="A3:B3"/>
  </mergeCells>
  <printOptions/>
  <pageMargins left="0.43000000000000005" right="0.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郭巨侠</cp:lastModifiedBy>
  <cp:lastPrinted>2017-09-25T01:26:36Z</cp:lastPrinted>
  <dcterms:created xsi:type="dcterms:W3CDTF">1996-12-17T01:32:42Z</dcterms:created>
  <dcterms:modified xsi:type="dcterms:W3CDTF">2021-05-07T12:32:48Z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