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03" activeTab="0"/>
  </bookViews>
  <sheets>
    <sheet name="全县社保基金收入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<sst xmlns="http://schemas.openxmlformats.org/spreadsheetml/2006/main" count="44" uniqueCount="21">
  <si>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二○二○年全县社保基金预算收入执行情况表</t>
  </si>
  <si>
    <t>单位：万元</t>
  </si>
  <si>
    <t>收入项目</t>
  </si>
  <si>
    <t>二○一九年决算数</t>
  </si>
  <si>
    <t>二○二○年</t>
  </si>
  <si>
    <t>二○二○年执行数比二○一九年决算数增减%</t>
  </si>
  <si>
    <t>预算数</t>
  </si>
  <si>
    <t>执行数</t>
  </si>
  <si>
    <t>执行数占预算数%</t>
  </si>
  <si>
    <t>全县社会保险基金收入合计</t>
  </si>
  <si>
    <t xml:space="preserve">    其中：保险费收入</t>
  </si>
  <si>
    <t xml:space="preserve">          财政补贴收入</t>
  </si>
  <si>
    <t>一、企业职工基本养老保险基金收入</t>
  </si>
  <si>
    <t xml:space="preserve">          其他收入</t>
  </si>
  <si>
    <t>二、机关事业单位基本养老保险基金收入</t>
  </si>
  <si>
    <t>三、失业保险基金收入</t>
  </si>
  <si>
    <t>四、城镇职工基本医疗保险基金收入</t>
  </si>
  <si>
    <t>五、工伤保险基金收入</t>
  </si>
  <si>
    <t>六、生育保险基金收入</t>
  </si>
  <si>
    <t>七、城乡居民基本医疗保险基金收入</t>
  </si>
  <si>
    <t>八、城乡居民基本养老保险基金收入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</si>
</sst>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;[Red]\-0.0\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华文中宋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5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0" borderId="0" applyProtection="0">
      <alignment/>
    </xf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23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0" borderId="0">
      <alignment vertical="center"/>
      <protection/>
    </xf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5" fillId="0" borderId="0" applyProtection="0">
      <alignment/>
    </xf>
    <xf numFmtId="0" fontId="5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4" fillId="0" borderId="0" xfId="66" applyNumberFormat="1" applyFont="1" applyFill="1" applyBorder="1" applyAlignment="1">
      <alignment horizontal="center"/>
    </xf>
    <xf numFmtId="176" fontId="4" fillId="0" borderId="0" xfId="66" applyNumberFormat="1" applyFont="1" applyFill="1" applyBorder="1" applyAlignment="1">
      <alignment horizontal="center"/>
    </xf>
    <xf numFmtId="0" fontId="5" fillId="0" borderId="0" xfId="66" applyNumberFormat="1" applyFont="1" applyFill="1" applyBorder="1" applyAlignment="1">
      <alignment/>
    </xf>
    <xf numFmtId="176" fontId="5" fillId="0" borderId="0" xfId="66" applyNumberFormat="1" applyFont="1" applyFill="1" applyBorder="1" applyAlignment="1">
      <alignment/>
    </xf>
    <xf numFmtId="177" fontId="1" fillId="0" borderId="0" xfId="66" applyNumberFormat="1" applyFont="1" applyFill="1" applyBorder="1" applyAlignment="1">
      <alignment horizontal="center" vertical="center"/>
    </xf>
    <xf numFmtId="0" fontId="6" fillId="0" borderId="10" xfId="66" applyNumberFormat="1" applyFont="1" applyFill="1" applyBorder="1" applyAlignment="1">
      <alignment horizontal="center" vertical="center"/>
    </xf>
    <xf numFmtId="0" fontId="6" fillId="0" borderId="10" xfId="66" applyNumberFormat="1" applyFont="1" applyFill="1" applyBorder="1" applyAlignment="1">
      <alignment horizontal="center" vertical="center" wrapText="1"/>
    </xf>
    <xf numFmtId="177" fontId="6" fillId="0" borderId="11" xfId="66" applyNumberFormat="1" applyFont="1" applyFill="1" applyBorder="1" applyAlignment="1">
      <alignment horizontal="center" vertical="center" wrapText="1"/>
    </xf>
    <xf numFmtId="177" fontId="6" fillId="0" borderId="12" xfId="66" applyNumberFormat="1" applyFont="1" applyFill="1" applyBorder="1" applyAlignment="1">
      <alignment horizontal="center" vertical="center" wrapText="1"/>
    </xf>
    <xf numFmtId="0" fontId="3" fillId="0" borderId="10" xfId="67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>
      <alignment/>
    </xf>
    <xf numFmtId="0" fontId="2" fillId="0" borderId="10" xfId="67" applyNumberFormat="1" applyFont="1" applyFill="1" applyBorder="1" applyAlignment="1" applyProtection="1">
      <alignment horizontal="left" vertical="center" wrapText="1" indent="1"/>
      <protection/>
    </xf>
    <xf numFmtId="0" fontId="2" fillId="0" borderId="10" xfId="67" applyNumberFormat="1" applyFont="1" applyFill="1" applyBorder="1" applyAlignment="1" applyProtection="1">
      <alignment horizontal="left" vertical="center" wrapText="1"/>
      <protection/>
    </xf>
    <xf numFmtId="1" fontId="1" fillId="24" borderId="10" xfId="0" applyNumberFormat="1" applyFont="1" applyFill="1" applyBorder="1" applyAlignment="1">
      <alignment vertical="center"/>
    </xf>
    <xf numFmtId="0" fontId="7" fillId="0" borderId="10" xfId="67" applyNumberFormat="1" applyFont="1" applyFill="1" applyBorder="1" applyAlignment="1" applyProtection="1">
      <alignment horizontal="left" vertical="center" wrapText="1"/>
      <protection/>
    </xf>
    <xf numFmtId="1" fontId="1" fillId="0" borderId="10" xfId="0" applyNumberFormat="1" applyFont="1" applyFill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03年人大预算表（全省）_2016年一般公共预算执行情况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1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?鹎%U龡&amp;H齲_x0001_C铣_x0014__x0007__x0001__x0001_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2003年人大预算表（全省）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zoomScaleSheetLayoutView="100" workbookViewId="0" topLeftCell="A1">
      <selection activeCell="B22" sqref="B22"/>
    </sheetView>
  </sheetViews>
  <sheetFormatPr defaultColWidth="9.00390625" defaultRowHeight="13.5" customHeight="1"/>
  <cols>
    <col min="1" max="1" width="36.125" style="4" customWidth="1"/>
    <col min="2" max="2" width="10.00390625" style="5" customWidth="1"/>
    <col min="3" max="3" width="9.25390625" style="5" customWidth="1"/>
    <col min="4" max="4" width="9.875" style="5" customWidth="1"/>
    <col min="5" max="5" width="9.875" style="4" customWidth="1"/>
    <col min="6" max="6" width="12.375" style="4" customWidth="1"/>
    <col min="7" max="16384" width="9.00390625" style="4" customWidth="1"/>
  </cols>
  <sheetData>
    <row r="1" spans="1:6" ht="25.5" customHeight="1">
      <c r="A1" s="6" t="s">
        <v>0</v>
      </c>
      <c r="B1" s="7"/>
      <c r="C1" s="7"/>
      <c r="D1" s="7"/>
      <c r="E1" s="6"/>
      <c r="F1" s="6"/>
    </row>
    <row r="2" spans="1:6" ht="22.5" customHeight="1">
      <c r="A2" s="8"/>
      <c r="B2" s="9"/>
      <c r="C2" s="9"/>
      <c r="D2" s="9"/>
      <c r="E2" s="8"/>
      <c r="F2" s="10" t="s">
        <v>1</v>
      </c>
    </row>
    <row r="3" spans="1:6" s="1" customFormat="1" ht="18.75" customHeight="1">
      <c r="A3" s="11" t="s">
        <v>2</v>
      </c>
      <c r="B3" s="12" t="s">
        <v>3</v>
      </c>
      <c r="C3" s="12" t="s">
        <v>4</v>
      </c>
      <c r="D3" s="12"/>
      <c r="E3" s="12"/>
      <c r="F3" s="13" t="s">
        <v>5</v>
      </c>
    </row>
    <row r="4" spans="1:6" s="1" customFormat="1" ht="45" customHeight="1">
      <c r="A4" s="11"/>
      <c r="B4" s="12"/>
      <c r="C4" s="12" t="s">
        <v>6</v>
      </c>
      <c r="D4" s="12" t="s">
        <v>7</v>
      </c>
      <c r="E4" s="12" t="s">
        <v>8</v>
      </c>
      <c r="F4" s="14"/>
    </row>
    <row r="5" spans="1:6" s="1" customFormat="1" ht="19.5" customHeight="1">
      <c r="A5" s="15" t="s">
        <v>9</v>
      </c>
      <c r="B5" s="16">
        <f>B8+B12+B16+B20+B24+B28+B32+B36</f>
        <v>161580</v>
      </c>
      <c r="C5" s="16">
        <f aca="true" t="shared" si="0" ref="C5:C7">C8+C12+C16+C20+C24+C28+C32+C36</f>
        <v>173672</v>
      </c>
      <c r="D5" s="16">
        <f>D8+D12+D16+D20+D24+D28+D32+D36</f>
        <v>210266</v>
      </c>
      <c r="E5" s="16">
        <f>D5/C5*100</f>
        <v>121.07075406513428</v>
      </c>
      <c r="F5" s="16">
        <f>D5/B5*100-100</f>
        <v>30.131204356974877</v>
      </c>
    </row>
    <row r="6" spans="1:6" s="1" customFormat="1" ht="19.5" customHeight="1">
      <c r="A6" s="17" t="s">
        <v>10</v>
      </c>
      <c r="B6" s="16">
        <f>B9+B13+B17+B21+B25+B29+B33+B37</f>
        <v>75359</v>
      </c>
      <c r="C6" s="16">
        <f t="shared" si="0"/>
        <v>89335</v>
      </c>
      <c r="D6" s="16">
        <v>83601</v>
      </c>
      <c r="E6" s="16">
        <f aca="true" t="shared" si="1" ref="E6:E39">D6/C6*100</f>
        <v>93.5814630324061</v>
      </c>
      <c r="F6" s="16">
        <f aca="true" t="shared" si="2" ref="F6:F39">D6/B6*100-100</f>
        <v>10.936981647845641</v>
      </c>
    </row>
    <row r="7" spans="1:6" s="1" customFormat="1" ht="19.5" customHeight="1">
      <c r="A7" s="17" t="s">
        <v>11</v>
      </c>
      <c r="B7" s="16">
        <f>B10+B14+B18+B22+B26+B30+B34+B38</f>
        <v>75739</v>
      </c>
      <c r="C7" s="16">
        <f t="shared" si="0"/>
        <v>80584</v>
      </c>
      <c r="D7" s="16">
        <v>68807</v>
      </c>
      <c r="E7" s="16">
        <f t="shared" si="1"/>
        <v>85.38543631490121</v>
      </c>
      <c r="F7" s="16">
        <f t="shared" si="2"/>
        <v>-9.152484189123172</v>
      </c>
    </row>
    <row r="8" spans="1:6" s="1" customFormat="1" ht="19.5" customHeight="1">
      <c r="A8" s="18" t="s">
        <v>12</v>
      </c>
      <c r="B8" s="19">
        <v>42589</v>
      </c>
      <c r="C8" s="16">
        <v>45709</v>
      </c>
      <c r="D8" s="16">
        <v>79712</v>
      </c>
      <c r="E8" s="16">
        <f t="shared" si="1"/>
        <v>174.39016386269662</v>
      </c>
      <c r="F8" s="16">
        <f t="shared" si="2"/>
        <v>87.16570006339666</v>
      </c>
    </row>
    <row r="9" spans="1:6" s="1" customFormat="1" ht="19.5" customHeight="1">
      <c r="A9" s="18" t="s">
        <v>10</v>
      </c>
      <c r="B9" s="16">
        <v>18232</v>
      </c>
      <c r="C9" s="16">
        <v>30520</v>
      </c>
      <c r="D9" s="16">
        <v>25188</v>
      </c>
      <c r="E9" s="16">
        <f t="shared" si="1"/>
        <v>82.52948885976409</v>
      </c>
      <c r="F9" s="16">
        <f t="shared" si="2"/>
        <v>38.15269855199651</v>
      </c>
    </row>
    <row r="10" spans="1:6" s="1" customFormat="1" ht="19.5" customHeight="1">
      <c r="A10" s="18" t="s">
        <v>11</v>
      </c>
      <c r="B10" s="16">
        <v>11947</v>
      </c>
      <c r="C10" s="16">
        <v>12504</v>
      </c>
      <c r="D10" s="16">
        <v>2118</v>
      </c>
      <c r="E10" s="16">
        <f t="shared" si="1"/>
        <v>16.93857965451056</v>
      </c>
      <c r="F10" s="16">
        <f t="shared" si="2"/>
        <v>-82.2717000083703</v>
      </c>
    </row>
    <row r="11" spans="1:6" s="1" customFormat="1" ht="19.5" customHeight="1">
      <c r="A11" s="18" t="s">
        <v>13</v>
      </c>
      <c r="B11" s="16">
        <v>114</v>
      </c>
      <c r="C11" s="16">
        <v>63</v>
      </c>
      <c r="D11" s="16">
        <v>87</v>
      </c>
      <c r="E11" s="16">
        <f t="shared" si="1"/>
        <v>138.0952380952381</v>
      </c>
      <c r="F11" s="16">
        <f t="shared" si="2"/>
        <v>-23.68421052631578</v>
      </c>
    </row>
    <row r="12" spans="1:6" s="1" customFormat="1" ht="19.5" customHeight="1">
      <c r="A12" s="20" t="s">
        <v>14</v>
      </c>
      <c r="B12" s="16">
        <v>28812</v>
      </c>
      <c r="C12" s="16">
        <v>29699</v>
      </c>
      <c r="D12" s="16">
        <v>30121</v>
      </c>
      <c r="E12" s="16">
        <f t="shared" si="1"/>
        <v>101.42092326340955</v>
      </c>
      <c r="F12" s="16">
        <f t="shared" si="2"/>
        <v>4.543245869776484</v>
      </c>
    </row>
    <row r="13" spans="1:6" s="1" customFormat="1" ht="19.5" customHeight="1">
      <c r="A13" s="18" t="s">
        <v>10</v>
      </c>
      <c r="B13" s="16">
        <v>19502</v>
      </c>
      <c r="C13" s="16">
        <v>18631</v>
      </c>
      <c r="D13" s="16">
        <v>19026</v>
      </c>
      <c r="E13" s="16">
        <f t="shared" si="1"/>
        <v>102.12012237668402</v>
      </c>
      <c r="F13" s="16">
        <f t="shared" si="2"/>
        <v>-2.4407753050969063</v>
      </c>
    </row>
    <row r="14" spans="1:6" s="1" customFormat="1" ht="19.5" customHeight="1">
      <c r="A14" s="18" t="s">
        <v>11</v>
      </c>
      <c r="B14" s="16">
        <v>8955</v>
      </c>
      <c r="C14" s="16">
        <v>11000</v>
      </c>
      <c r="D14" s="16">
        <f>9437+1614</f>
        <v>11051</v>
      </c>
      <c r="E14" s="16">
        <f t="shared" si="1"/>
        <v>100.46363636363635</v>
      </c>
      <c r="F14" s="16">
        <f t="shared" si="2"/>
        <v>23.40591848129536</v>
      </c>
    </row>
    <row r="15" spans="1:6" s="1" customFormat="1" ht="19.5" customHeight="1">
      <c r="A15" s="18" t="s">
        <v>13</v>
      </c>
      <c r="B15" s="16">
        <v>1</v>
      </c>
      <c r="C15" s="16"/>
      <c r="D15" s="16"/>
      <c r="E15" s="16"/>
      <c r="F15" s="16">
        <f t="shared" si="2"/>
        <v>-100</v>
      </c>
    </row>
    <row r="16" spans="1:6" s="2" customFormat="1" ht="19.5" customHeight="1">
      <c r="A16" s="18" t="s">
        <v>15</v>
      </c>
      <c r="B16" s="16">
        <v>438</v>
      </c>
      <c r="C16" s="16">
        <v>397</v>
      </c>
      <c r="D16" s="16">
        <v>379</v>
      </c>
      <c r="E16" s="16">
        <f t="shared" si="1"/>
        <v>95.46599496221663</v>
      </c>
      <c r="F16" s="16">
        <f t="shared" si="2"/>
        <v>-13.470319634703202</v>
      </c>
    </row>
    <row r="17" spans="1:6" s="3" customFormat="1" ht="19.5" customHeight="1">
      <c r="A17" s="18" t="s">
        <v>10</v>
      </c>
      <c r="B17" s="16">
        <v>410</v>
      </c>
      <c r="C17" s="16">
        <v>362</v>
      </c>
      <c r="D17" s="16">
        <v>336</v>
      </c>
      <c r="E17" s="16">
        <f t="shared" si="1"/>
        <v>92.81767955801105</v>
      </c>
      <c r="F17" s="16">
        <f t="shared" si="2"/>
        <v>-18.048780487804876</v>
      </c>
    </row>
    <row r="18" spans="1:6" ht="19.5" customHeight="1">
      <c r="A18" s="18" t="s">
        <v>11</v>
      </c>
      <c r="B18" s="16"/>
      <c r="C18" s="16"/>
      <c r="D18" s="16"/>
      <c r="E18" s="16"/>
      <c r="F18" s="16"/>
    </row>
    <row r="19" spans="1:6" ht="19.5" customHeight="1">
      <c r="A19" s="18" t="s">
        <v>13</v>
      </c>
      <c r="B19" s="16"/>
      <c r="C19" s="16"/>
      <c r="D19" s="16"/>
      <c r="E19" s="16"/>
      <c r="F19" s="16"/>
    </row>
    <row r="20" spans="1:6" ht="19.5" customHeight="1">
      <c r="A20" s="18" t="s">
        <v>16</v>
      </c>
      <c r="B20" s="16">
        <v>12419</v>
      </c>
      <c r="C20" s="16">
        <f>-580+15934</f>
        <v>15354</v>
      </c>
      <c r="D20" s="16">
        <v>15734</v>
      </c>
      <c r="E20" s="16">
        <f t="shared" si="1"/>
        <v>102.47492510095088</v>
      </c>
      <c r="F20" s="16">
        <f t="shared" si="2"/>
        <v>26.692970448506316</v>
      </c>
    </row>
    <row r="21" spans="1:6" ht="19.5" customHeight="1">
      <c r="A21" s="18" t="s">
        <v>10</v>
      </c>
      <c r="B21" s="16">
        <v>9618</v>
      </c>
      <c r="C21" s="16">
        <f>-560+13115</f>
        <v>12555</v>
      </c>
      <c r="D21" s="16">
        <v>13165</v>
      </c>
      <c r="E21" s="16">
        <f t="shared" si="1"/>
        <v>104.85862206292313</v>
      </c>
      <c r="F21" s="16">
        <f t="shared" si="2"/>
        <v>36.878768974838835</v>
      </c>
    </row>
    <row r="22" spans="1:6" ht="19.5" customHeight="1">
      <c r="A22" s="18" t="s">
        <v>11</v>
      </c>
      <c r="B22" s="16">
        <v>2527</v>
      </c>
      <c r="C22" s="16">
        <v>2629</v>
      </c>
      <c r="D22" s="16">
        <v>2283</v>
      </c>
      <c r="E22" s="16">
        <f t="shared" si="1"/>
        <v>86.83910232027387</v>
      </c>
      <c r="F22" s="16">
        <f t="shared" si="2"/>
        <v>-9.655718242975865</v>
      </c>
    </row>
    <row r="23" spans="1:6" ht="19.5" customHeight="1">
      <c r="A23" s="18" t="s">
        <v>13</v>
      </c>
      <c r="B23" s="16"/>
      <c r="C23" s="16"/>
      <c r="D23" s="16"/>
      <c r="E23" s="16"/>
      <c r="F23" s="16"/>
    </row>
    <row r="24" spans="1:6" ht="19.5" customHeight="1">
      <c r="A24" s="18" t="s">
        <v>17</v>
      </c>
      <c r="B24" s="16">
        <v>476</v>
      </c>
      <c r="C24" s="16">
        <v>520</v>
      </c>
      <c r="D24" s="16">
        <v>840</v>
      </c>
      <c r="E24" s="16">
        <f t="shared" si="1"/>
        <v>161.53846153846155</v>
      </c>
      <c r="F24" s="16">
        <f t="shared" si="2"/>
        <v>76.47058823529412</v>
      </c>
    </row>
    <row r="25" spans="1:6" ht="19.5" customHeight="1">
      <c r="A25" s="18" t="s">
        <v>10</v>
      </c>
      <c r="B25" s="16">
        <v>3687</v>
      </c>
      <c r="C25" s="16">
        <v>399</v>
      </c>
      <c r="D25" s="16">
        <v>412</v>
      </c>
      <c r="E25" s="16">
        <f t="shared" si="1"/>
        <v>103.25814536340852</v>
      </c>
      <c r="F25" s="16">
        <f t="shared" si="2"/>
        <v>-88.82560347165717</v>
      </c>
    </row>
    <row r="26" spans="1:6" ht="19.5" customHeight="1">
      <c r="A26" s="18" t="s">
        <v>11</v>
      </c>
      <c r="B26" s="16">
        <v>97</v>
      </c>
      <c r="C26" s="16">
        <v>97</v>
      </c>
      <c r="D26" s="16"/>
      <c r="E26" s="16">
        <f t="shared" si="1"/>
        <v>0</v>
      </c>
      <c r="F26" s="16">
        <f t="shared" si="2"/>
        <v>-100</v>
      </c>
    </row>
    <row r="27" spans="1:6" ht="19.5" customHeight="1">
      <c r="A27" s="18" t="s">
        <v>13</v>
      </c>
      <c r="B27" s="16"/>
      <c r="C27" s="16"/>
      <c r="D27" s="16"/>
      <c r="E27" s="16"/>
      <c r="F27" s="16"/>
    </row>
    <row r="28" spans="1:6" ht="19.5" customHeight="1">
      <c r="A28" s="18" t="s">
        <v>18</v>
      </c>
      <c r="B28" s="21">
        <v>546</v>
      </c>
      <c r="C28" s="16">
        <v>580</v>
      </c>
      <c r="D28" s="16"/>
      <c r="E28" s="16">
        <f t="shared" si="1"/>
        <v>0</v>
      </c>
      <c r="F28" s="16">
        <f t="shared" si="2"/>
        <v>-100</v>
      </c>
    </row>
    <row r="29" spans="1:6" ht="19.5" customHeight="1">
      <c r="A29" s="18" t="s">
        <v>10</v>
      </c>
      <c r="B29" s="21">
        <v>543</v>
      </c>
      <c r="C29" s="16">
        <v>560</v>
      </c>
      <c r="D29" s="16"/>
      <c r="E29" s="16">
        <f t="shared" si="1"/>
        <v>0</v>
      </c>
      <c r="F29" s="16">
        <f t="shared" si="2"/>
        <v>-100</v>
      </c>
    </row>
    <row r="30" spans="1:6" ht="19.5" customHeight="1">
      <c r="A30" s="18" t="s">
        <v>11</v>
      </c>
      <c r="B30" s="21"/>
      <c r="C30" s="16"/>
      <c r="D30" s="16"/>
      <c r="E30" s="16"/>
      <c r="F30" s="16"/>
    </row>
    <row r="31" spans="1:6" ht="19.5" customHeight="1">
      <c r="A31" s="18" t="s">
        <v>13</v>
      </c>
      <c r="B31" s="21"/>
      <c r="C31" s="16"/>
      <c r="D31" s="16"/>
      <c r="E31" s="16"/>
      <c r="F31" s="16"/>
    </row>
    <row r="32" spans="1:6" ht="19.5" customHeight="1">
      <c r="A32" s="18" t="s">
        <v>19</v>
      </c>
      <c r="B32" s="21">
        <v>58456</v>
      </c>
      <c r="C32" s="16">
        <v>61225</v>
      </c>
      <c r="D32" s="16">
        <v>61651</v>
      </c>
      <c r="E32" s="16">
        <f t="shared" si="1"/>
        <v>100.69579420171499</v>
      </c>
      <c r="F32" s="16">
        <f t="shared" si="2"/>
        <v>5.465649377309418</v>
      </c>
    </row>
    <row r="33" spans="1:6" ht="19.5" customHeight="1">
      <c r="A33" s="18" t="s">
        <v>10</v>
      </c>
      <c r="B33" s="21">
        <v>17665</v>
      </c>
      <c r="C33" s="16">
        <v>20792</v>
      </c>
      <c r="D33" s="16">
        <v>19940</v>
      </c>
      <c r="E33" s="16">
        <f t="shared" si="1"/>
        <v>95.90227010388611</v>
      </c>
      <c r="F33" s="16">
        <f t="shared" si="2"/>
        <v>12.878573450325504</v>
      </c>
    </row>
    <row r="34" spans="1:6" ht="19.5" customHeight="1">
      <c r="A34" s="18" t="s">
        <v>11</v>
      </c>
      <c r="B34" s="21">
        <v>40607</v>
      </c>
      <c r="C34" s="16">
        <v>40216</v>
      </c>
      <c r="D34" s="16">
        <v>41579</v>
      </c>
      <c r="E34" s="16">
        <f t="shared" si="1"/>
        <v>103.38919832902327</v>
      </c>
      <c r="F34" s="16">
        <f t="shared" si="2"/>
        <v>2.3936759671977654</v>
      </c>
    </row>
    <row r="35" spans="1:6" ht="19.5" customHeight="1">
      <c r="A35" s="18" t="s">
        <v>13</v>
      </c>
      <c r="B35" s="21"/>
      <c r="C35" s="16"/>
      <c r="D35" s="16"/>
      <c r="E35" s="16"/>
      <c r="F35" s="16"/>
    </row>
    <row r="36" spans="1:6" ht="19.5" customHeight="1">
      <c r="A36" s="18" t="s">
        <v>20</v>
      </c>
      <c r="B36" s="21">
        <v>17844</v>
      </c>
      <c r="C36" s="16">
        <v>20188</v>
      </c>
      <c r="D36" s="16">
        <v>21829</v>
      </c>
      <c r="E36" s="16">
        <f t="shared" si="1"/>
        <v>108.12859124232217</v>
      </c>
      <c r="F36" s="16">
        <f t="shared" si="2"/>
        <v>22.332436673391626</v>
      </c>
    </row>
    <row r="37" spans="1:6" ht="19.5" customHeight="1">
      <c r="A37" s="18" t="s">
        <v>10</v>
      </c>
      <c r="B37" s="21">
        <v>5702</v>
      </c>
      <c r="C37" s="16">
        <v>5516</v>
      </c>
      <c r="D37" s="16">
        <v>5534</v>
      </c>
      <c r="E37" s="16">
        <f t="shared" si="1"/>
        <v>100.32632342277013</v>
      </c>
      <c r="F37" s="16">
        <f t="shared" si="2"/>
        <v>-2.9463346194317808</v>
      </c>
    </row>
    <row r="38" spans="1:6" ht="19.5" customHeight="1">
      <c r="A38" s="18" t="s">
        <v>11</v>
      </c>
      <c r="B38" s="21">
        <v>11606</v>
      </c>
      <c r="C38" s="16">
        <v>14138</v>
      </c>
      <c r="D38" s="16">
        <v>15512</v>
      </c>
      <c r="E38" s="16">
        <f t="shared" si="1"/>
        <v>109.71848917810156</v>
      </c>
      <c r="F38" s="16">
        <f t="shared" si="2"/>
        <v>33.65500603136309</v>
      </c>
    </row>
    <row r="39" spans="1:6" ht="19.5" customHeight="1">
      <c r="A39" s="18" t="s">
        <v>13</v>
      </c>
      <c r="B39" s="21"/>
      <c r="C39" s="16"/>
      <c r="D39" s="16"/>
      <c r="E39" s="16"/>
      <c r="F39" s="16"/>
    </row>
  </sheetData>
  <sheetProtection/>
  <mergeCells count="5">
    <mergeCell ref="A1:F1"/>
    <mergeCell ref="C3:E3"/>
    <mergeCell ref="A3:A4"/>
    <mergeCell ref="B3:B4"/>
    <mergeCell ref="F3:F4"/>
  </mergeCells>
  <printOptions/>
  <pageMargins left="0.75" right="0.75" top="0.5506944444444445" bottom="0.31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郭巨侠</cp:lastModifiedBy>
  <cp:lastPrinted>2018-02-03T09:09:22Z</cp:lastPrinted>
  <dcterms:created xsi:type="dcterms:W3CDTF">2006-09-13T11:21:51Z</dcterms:created>
  <dcterms:modified xsi:type="dcterms:W3CDTF">2021-02-20T01:35:36Z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