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40" yWindow="105" windowWidth="14805" windowHeight="8010" firstSheet="1" activeTab="1"/>
  </bookViews>
  <sheets>
    <sheet name="(m1)_(m2)_(m3)" sheetId="5" state="hidden" r:id="rId1"/>
    <sheet name="公共预算收入" sheetId="2" r:id="rId2"/>
  </sheets>
  <definedNames>
    <definedName name="Counter" localSheetId="0">'(m1)_(m2)_(m3)'!$C$82</definedName>
  </definedNames>
  <calcPr calcId="124519"/>
</workbook>
</file>

<file path=xl/calcChain.xml><?xml version="1.0" encoding="utf-8"?>
<calcChain xmlns="http://schemas.openxmlformats.org/spreadsheetml/2006/main">
  <c r="G12" i="2"/>
  <c r="G11"/>
  <c r="G10"/>
  <c r="D30"/>
  <c r="D31"/>
  <c r="D32"/>
  <c r="B29"/>
  <c r="D29" s="1"/>
  <c r="C29"/>
  <c r="C31"/>
  <c r="D5" l="1"/>
  <c r="D6"/>
  <c r="D7"/>
  <c r="D9"/>
  <c r="D10"/>
  <c r="D11"/>
  <c r="D12"/>
  <c r="D13"/>
  <c r="D14"/>
  <c r="D15"/>
  <c r="D16"/>
  <c r="D17"/>
  <c r="D18"/>
  <c r="D19"/>
  <c r="D21"/>
  <c r="D22"/>
  <c r="D23"/>
  <c r="D24"/>
  <c r="D26"/>
  <c r="D27"/>
  <c r="D28"/>
  <c r="D4"/>
  <c r="B27"/>
  <c r="B7"/>
  <c r="C26"/>
  <c r="C21" s="1"/>
  <c r="C28" s="1"/>
  <c r="C4"/>
  <c r="B21" l="1"/>
  <c r="B4"/>
  <c r="B28" l="1"/>
</calcChain>
</file>

<file path=xl/sharedStrings.xml><?xml version="1.0" encoding="utf-8"?>
<sst xmlns="http://schemas.openxmlformats.org/spreadsheetml/2006/main" count="117" uniqueCount="109">
  <si>
    <t>单位：万元</t>
    <phoneticPr fontId="3" type="noConversion"/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</si>
  <si>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</si>
  <si>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</si>
  <si>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</si>
  <si>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</si>
  <si>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</si>
  <si>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</si>
  <si>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</si>
  <si>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</si>
  <si>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</si>
  <si>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</si>
  <si>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</si>
  <si>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</si>
  <si>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</si>
  <si>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</si>
  <si>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</si>
  <si>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</si>
  <si>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</si>
  <si>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</si>
  <si>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</si>
  <si>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</si>
  <si>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</si>
  <si>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</si>
  <si>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</si>
  <si>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</si>
  <si>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一般公共预算收入小计</t>
    <phoneticPr fontId="3" type="noConversion"/>
  </si>
  <si>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</si>
  <si>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</si>
  <si>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</si>
  <si>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</si>
  <si>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</si>
  <si>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</si>
  <si>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</si>
  <si>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</si>
  <si>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</si>
  <si>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</si>
  <si>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</si>
  <si>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</si>
  <si>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</si>
  <si>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</si>
  <si>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</si>
  <si>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</si>
  <si>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</si>
  <si>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</si>
  <si>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</si>
  <si>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</si>
  <si>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</si>
  <si>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1"/>
        <color theme="1"/>
        <rFont val="黑体"/>
        <family val="2"/>
        <scheme val="minor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</si>
  <si>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</si>
  <si>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</si>
  <si>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</si>
  <si>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</si>
  <si>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</si>
  <si>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</si>
  <si>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</si>
  <si>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</si>
  <si>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</si>
  <si>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</si>
  <si>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</si>
  <si>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</si>
  <si>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</si>
  <si>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</si>
  <si>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</si>
  <si>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</si>
  <si>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</si>
  <si>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</si>
  <si>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</si>
  <si>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</si>
  <si>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</si>
  <si>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</si>
  <si>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</si>
  <si>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1"/>
        <color theme="1"/>
        <rFont val="黑体"/>
        <family val="2"/>
        <scheme val="minor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</si>
  <si>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1"/>
        <color theme="1"/>
        <rFont val="黑体"/>
        <family val="2"/>
        <scheme val="minor"/>
      </rPr>
      <t>.CreateShortcut(fold.path &amp; "\" &amp; ff.name)</t>
    </r>
  </si>
  <si>
    <r>
      <t>lnk.</t>
    </r>
    <r>
      <rPr>
        <sz val="11"/>
        <color theme="1"/>
        <rFont val="黑体"/>
        <family val="2"/>
        <scheme val="minor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</si>
  <si>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</si>
  <si>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</si>
  <si>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</si>
  <si>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</si>
  <si>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</si>
  <si>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</si>
  <si>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</si>
  <si>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</si>
  <si>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</si>
  <si>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</si>
  <si>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</si>
  <si>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</si>
  <si>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</si>
  <si>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1"/>
        <color theme="1"/>
        <rFont val="黑体"/>
        <family val="2"/>
        <scheme val="minor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</si>
  <si>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</si>
  <si>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</si>
  <si>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1"/>
        <color theme="1"/>
        <rFont val="黑体"/>
        <family val="2"/>
        <scheme val="minor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</si>
  <si>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</si>
  <si>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</si>
  <si>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</si>
  <si>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</si>
  <si>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1"/>
        <color theme="1"/>
        <rFont val="黑体"/>
        <family val="2"/>
        <scheme val="minor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</si>
  <si>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</si>
  <si>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</si>
  <si>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</si>
  <si>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</si>
  <si>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2016年全县一般公共财政预算收入执行情况表</t>
    <phoneticPr fontId="3" type="noConversion"/>
  </si>
  <si>
    <t>科目名称</t>
    <phoneticPr fontId="3" type="noConversion"/>
  </si>
  <si>
    <t>2016年决算数</t>
  </si>
  <si>
    <t>决算数占预算数%</t>
    <phoneticPr fontId="2" type="noConversion"/>
  </si>
  <si>
    <t>上级补助收入</t>
    <phoneticPr fontId="2" type="noConversion"/>
  </si>
  <si>
    <t xml:space="preserve">    返还性收入</t>
    <phoneticPr fontId="2" type="noConversion"/>
  </si>
  <si>
    <t xml:space="preserve">    一般性转移支付收入</t>
    <phoneticPr fontId="2" type="noConversion"/>
  </si>
  <si>
    <t xml:space="preserve">    专项转移支付收入</t>
    <phoneticPr fontId="2" type="noConversion"/>
  </si>
  <si>
    <t>2016年预算数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</si>
</sst>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1"/>
      <color theme="1"/>
      <name val="黑体"/>
      <family val="2"/>
      <scheme val="minor"/>
    </font>
    <font>
      <sz val="12"/>
      <name val="宋体"/>
      <family val="3"/>
      <charset val="134"/>
    </font>
    <font>
      <sz val="9"/>
      <name val="黑体"/>
      <family val="3"/>
      <charset val="134"/>
      <scheme val="minor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黑体"/>
      <family val="3"/>
      <charset val="134"/>
    </font>
    <font>
      <b/>
      <sz val="11"/>
      <name val="宋体"/>
      <family val="3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4" fillId="0" borderId="1" xfId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justifyLastLine="1"/>
    </xf>
    <xf numFmtId="0" fontId="1" fillId="0" borderId="0" xfId="2"/>
    <xf numFmtId="49" fontId="1" fillId="0" borderId="0" xfId="2" applyNumberFormat="1"/>
    <xf numFmtId="49" fontId="10" fillId="0" borderId="0" xfId="2" applyNumberFormat="1" applyFont="1"/>
    <xf numFmtId="176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</cellXfs>
  <cellStyles count="3">
    <cellStyle name="?鹎%U龡&amp;H齲_x0001_C铣_x0014__x0007__x0001__x0001_" xfId="1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经典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opLeftCell="G1" workbookViewId="0">
      <selection sqref="A1:F65536"/>
    </sheetView>
  </sheetViews>
  <sheetFormatPr defaultRowHeight="14.25"/>
  <cols>
    <col min="1" max="1" width="19.25" style="11" hidden="1" customWidth="1"/>
    <col min="2" max="2" width="6.625" hidden="1" customWidth="1"/>
    <col min="3" max="3" width="31.875" style="12" hidden="1" customWidth="1"/>
    <col min="4" max="6" width="0" style="11" hidden="1" customWidth="1"/>
    <col min="7" max="256" width="9" style="11"/>
    <col min="257" max="262" width="0" style="11" hidden="1" customWidth="1"/>
    <col min="263" max="512" width="9" style="11"/>
    <col min="513" max="518" width="0" style="11" hidden="1" customWidth="1"/>
    <col min="519" max="768" width="9" style="11"/>
    <col min="769" max="774" width="0" style="11" hidden="1" customWidth="1"/>
    <col min="775" max="1024" width="9" style="11"/>
    <col min="1025" max="1030" width="0" style="11" hidden="1" customWidth="1"/>
    <col min="1031" max="1280" width="9" style="11"/>
    <col min="1281" max="1286" width="0" style="11" hidden="1" customWidth="1"/>
    <col min="1287" max="1536" width="9" style="11"/>
    <col min="1537" max="1542" width="0" style="11" hidden="1" customWidth="1"/>
    <col min="1543" max="1792" width="9" style="11"/>
    <col min="1793" max="1798" width="0" style="11" hidden="1" customWidth="1"/>
    <col min="1799" max="2048" width="9" style="11"/>
    <col min="2049" max="2054" width="0" style="11" hidden="1" customWidth="1"/>
    <col min="2055" max="2304" width="9" style="11"/>
    <col min="2305" max="2310" width="0" style="11" hidden="1" customWidth="1"/>
    <col min="2311" max="2560" width="9" style="11"/>
    <col min="2561" max="2566" width="0" style="11" hidden="1" customWidth="1"/>
    <col min="2567" max="2816" width="9" style="11"/>
    <col min="2817" max="2822" width="0" style="11" hidden="1" customWidth="1"/>
    <col min="2823" max="3072" width="9" style="11"/>
    <col min="3073" max="3078" width="0" style="11" hidden="1" customWidth="1"/>
    <col min="3079" max="3328" width="9" style="11"/>
    <col min="3329" max="3334" width="0" style="11" hidden="1" customWidth="1"/>
    <col min="3335" max="3584" width="9" style="11"/>
    <col min="3585" max="3590" width="0" style="11" hidden="1" customWidth="1"/>
    <col min="3591" max="3840" width="9" style="11"/>
    <col min="3841" max="3846" width="0" style="11" hidden="1" customWidth="1"/>
    <col min="3847" max="4096" width="9" style="11"/>
    <col min="4097" max="4102" width="0" style="11" hidden="1" customWidth="1"/>
    <col min="4103" max="4352" width="9" style="11"/>
    <col min="4353" max="4358" width="0" style="11" hidden="1" customWidth="1"/>
    <col min="4359" max="4608" width="9" style="11"/>
    <col min="4609" max="4614" width="0" style="11" hidden="1" customWidth="1"/>
    <col min="4615" max="4864" width="9" style="11"/>
    <col min="4865" max="4870" width="0" style="11" hidden="1" customWidth="1"/>
    <col min="4871" max="5120" width="9" style="11"/>
    <col min="5121" max="5126" width="0" style="11" hidden="1" customWidth="1"/>
    <col min="5127" max="5376" width="9" style="11"/>
    <col min="5377" max="5382" width="0" style="11" hidden="1" customWidth="1"/>
    <col min="5383" max="5632" width="9" style="11"/>
    <col min="5633" max="5638" width="0" style="11" hidden="1" customWidth="1"/>
    <col min="5639" max="5888" width="9" style="11"/>
    <col min="5889" max="5894" width="0" style="11" hidden="1" customWidth="1"/>
    <col min="5895" max="6144" width="9" style="11"/>
    <col min="6145" max="6150" width="0" style="11" hidden="1" customWidth="1"/>
    <col min="6151" max="6400" width="9" style="11"/>
    <col min="6401" max="6406" width="0" style="11" hidden="1" customWidth="1"/>
    <col min="6407" max="6656" width="9" style="11"/>
    <col min="6657" max="6662" width="0" style="11" hidden="1" customWidth="1"/>
    <col min="6663" max="6912" width="9" style="11"/>
    <col min="6913" max="6918" width="0" style="11" hidden="1" customWidth="1"/>
    <col min="6919" max="7168" width="9" style="11"/>
    <col min="7169" max="7174" width="0" style="11" hidden="1" customWidth="1"/>
    <col min="7175" max="7424" width="9" style="11"/>
    <col min="7425" max="7430" width="0" style="11" hidden="1" customWidth="1"/>
    <col min="7431" max="7680" width="9" style="11"/>
    <col min="7681" max="7686" width="0" style="11" hidden="1" customWidth="1"/>
    <col min="7687" max="7936" width="9" style="11"/>
    <col min="7937" max="7942" width="0" style="11" hidden="1" customWidth="1"/>
    <col min="7943" max="8192" width="9" style="11"/>
    <col min="8193" max="8198" width="0" style="11" hidden="1" customWidth="1"/>
    <col min="8199" max="8448" width="9" style="11"/>
    <col min="8449" max="8454" width="0" style="11" hidden="1" customWidth="1"/>
    <col min="8455" max="8704" width="9" style="11"/>
    <col min="8705" max="8710" width="0" style="11" hidden="1" customWidth="1"/>
    <col min="8711" max="8960" width="9" style="11"/>
    <col min="8961" max="8966" width="0" style="11" hidden="1" customWidth="1"/>
    <col min="8967" max="9216" width="9" style="11"/>
    <col min="9217" max="9222" width="0" style="11" hidden="1" customWidth="1"/>
    <col min="9223" max="9472" width="9" style="11"/>
    <col min="9473" max="9478" width="0" style="11" hidden="1" customWidth="1"/>
    <col min="9479" max="9728" width="9" style="11"/>
    <col min="9729" max="9734" width="0" style="11" hidden="1" customWidth="1"/>
    <col min="9735" max="9984" width="9" style="11"/>
    <col min="9985" max="9990" width="0" style="11" hidden="1" customWidth="1"/>
    <col min="9991" max="10240" width="9" style="11"/>
    <col min="10241" max="10246" width="0" style="11" hidden="1" customWidth="1"/>
    <col min="10247" max="10496" width="9" style="11"/>
    <col min="10497" max="10502" width="0" style="11" hidden="1" customWidth="1"/>
    <col min="10503" max="10752" width="9" style="11"/>
    <col min="10753" max="10758" width="0" style="11" hidden="1" customWidth="1"/>
    <col min="10759" max="11008" width="9" style="11"/>
    <col min="11009" max="11014" width="0" style="11" hidden="1" customWidth="1"/>
    <col min="11015" max="11264" width="9" style="11"/>
    <col min="11265" max="11270" width="0" style="11" hidden="1" customWidth="1"/>
    <col min="11271" max="11520" width="9" style="11"/>
    <col min="11521" max="11526" width="0" style="11" hidden="1" customWidth="1"/>
    <col min="11527" max="11776" width="9" style="11"/>
    <col min="11777" max="11782" width="0" style="11" hidden="1" customWidth="1"/>
    <col min="11783" max="12032" width="9" style="11"/>
    <col min="12033" max="12038" width="0" style="11" hidden="1" customWidth="1"/>
    <col min="12039" max="12288" width="9" style="11"/>
    <col min="12289" max="12294" width="0" style="11" hidden="1" customWidth="1"/>
    <col min="12295" max="12544" width="9" style="11"/>
    <col min="12545" max="12550" width="0" style="11" hidden="1" customWidth="1"/>
    <col min="12551" max="12800" width="9" style="11"/>
    <col min="12801" max="12806" width="0" style="11" hidden="1" customWidth="1"/>
    <col min="12807" max="13056" width="9" style="11"/>
    <col min="13057" max="13062" width="0" style="11" hidden="1" customWidth="1"/>
    <col min="13063" max="13312" width="9" style="11"/>
    <col min="13313" max="13318" width="0" style="11" hidden="1" customWidth="1"/>
    <col min="13319" max="13568" width="9" style="11"/>
    <col min="13569" max="13574" width="0" style="11" hidden="1" customWidth="1"/>
    <col min="13575" max="13824" width="9" style="11"/>
    <col min="13825" max="13830" width="0" style="11" hidden="1" customWidth="1"/>
    <col min="13831" max="14080" width="9" style="11"/>
    <col min="14081" max="14086" width="0" style="11" hidden="1" customWidth="1"/>
    <col min="14087" max="14336" width="9" style="11"/>
    <col min="14337" max="14342" width="0" style="11" hidden="1" customWidth="1"/>
    <col min="14343" max="14592" width="9" style="11"/>
    <col min="14593" max="14598" width="0" style="11" hidden="1" customWidth="1"/>
    <col min="14599" max="14848" width="9" style="11"/>
    <col min="14849" max="14854" width="0" style="11" hidden="1" customWidth="1"/>
    <col min="14855" max="15104" width="9" style="11"/>
    <col min="15105" max="15110" width="0" style="11" hidden="1" customWidth="1"/>
    <col min="15111" max="15360" width="9" style="11"/>
    <col min="15361" max="15366" width="0" style="11" hidden="1" customWidth="1"/>
    <col min="15367" max="15616" width="9" style="11"/>
    <col min="15617" max="15622" width="0" style="11" hidden="1" customWidth="1"/>
    <col min="15623" max="15872" width="9" style="11"/>
    <col min="15873" max="15878" width="0" style="11" hidden="1" customWidth="1"/>
    <col min="15879" max="16128" width="9" style="11"/>
    <col min="16129" max="16134" width="0" style="11" hidden="1" customWidth="1"/>
    <col min="16135" max="16384" width="9" style="11"/>
  </cols>
  <sheetData>
    <row r="1" spans="3:3">
      <c r="C1" s="12" t="s">
        <v>26</v>
      </c>
    </row>
    <row r="2" spans="3:3">
      <c r="C2" s="12" t="s">
        <v>27</v>
      </c>
    </row>
    <row r="3" spans="3:3" ht="15.75">
      <c r="C3" s="13" t="s">
        <v>28</v>
      </c>
    </row>
    <row r="4" spans="3:3">
      <c r="C4" s="12" t="s">
        <v>29</v>
      </c>
    </row>
    <row r="5" spans="3:3">
      <c r="C5" s="12" t="s">
        <v>30</v>
      </c>
    </row>
    <row r="6" spans="3:3">
      <c r="C6" s="12" t="s">
        <v>31</v>
      </c>
    </row>
    <row r="7" spans="3:3">
      <c r="C7" s="12" t="s">
        <v>32</v>
      </c>
    </row>
    <row r="8" spans="3:3">
      <c r="C8" s="12" t="s">
        <v>33</v>
      </c>
    </row>
    <row r="9" spans="3:3">
      <c r="C9" s="12" t="s">
        <v>34</v>
      </c>
    </row>
    <row r="10" spans="3:3" ht="15.75">
      <c r="C10" s="13" t="s">
        <v>35</v>
      </c>
    </row>
    <row r="11" spans="3:3" ht="15.75">
      <c r="C11" s="13" t="s">
        <v>36</v>
      </c>
    </row>
    <row r="12" spans="3:3" ht="15.75">
      <c r="C12" s="13" t="s">
        <v>37</v>
      </c>
    </row>
    <row r="13" spans="3:3">
      <c r="C13" s="12" t="s">
        <v>38</v>
      </c>
    </row>
    <row r="14" spans="3:3" ht="15.75">
      <c r="C14" s="13" t="s">
        <v>34</v>
      </c>
    </row>
    <row r="15" spans="3:3" ht="15.75">
      <c r="C15" s="13" t="s">
        <v>39</v>
      </c>
    </row>
    <row r="16" spans="3:3" ht="15.75">
      <c r="C16" s="13" t="s">
        <v>35</v>
      </c>
    </row>
    <row r="17" spans="3:3" ht="15.75">
      <c r="C17" s="13" t="s">
        <v>40</v>
      </c>
    </row>
    <row r="18" spans="3:3" ht="15.75">
      <c r="C18" s="13" t="s">
        <v>41</v>
      </c>
    </row>
    <row r="19" spans="3:3" ht="15.75">
      <c r="C19" s="13" t="s">
        <v>34</v>
      </c>
    </row>
    <row r="20" spans="3:3" ht="15.75">
      <c r="C20" s="13" t="s">
        <v>39</v>
      </c>
    </row>
    <row r="21" spans="3:3">
      <c r="C21" s="12" t="s">
        <v>42</v>
      </c>
    </row>
    <row r="22" spans="3:3">
      <c r="C22" s="12" t="s">
        <v>43</v>
      </c>
    </row>
    <row r="23" spans="3:3" ht="15.75">
      <c r="C23" s="13" t="s">
        <v>44</v>
      </c>
    </row>
    <row r="24" spans="3:3" ht="15.75">
      <c r="C24" s="13" t="s">
        <v>45</v>
      </c>
    </row>
    <row r="25" spans="3:3">
      <c r="C25" s="12" t="s">
        <v>46</v>
      </c>
    </row>
    <row r="26" spans="3:3" ht="15.75">
      <c r="C26" s="13" t="s">
        <v>47</v>
      </c>
    </row>
    <row r="27" spans="3:3" ht="15.75">
      <c r="C27" s="13" t="s">
        <v>48</v>
      </c>
    </row>
    <row r="28" spans="3:3" ht="15.75">
      <c r="C28" s="13" t="s">
        <v>49</v>
      </c>
    </row>
    <row r="29" spans="3:3" ht="15.75">
      <c r="C29" s="13" t="s">
        <v>50</v>
      </c>
    </row>
    <row r="30" spans="3:3" ht="15.75">
      <c r="C30" s="13" t="s">
        <v>51</v>
      </c>
    </row>
    <row r="31" spans="3:3" ht="15.75">
      <c r="C31" s="13" t="s">
        <v>52</v>
      </c>
    </row>
    <row r="32" spans="3:3" ht="15.75">
      <c r="C32" s="13" t="s">
        <v>53</v>
      </c>
    </row>
    <row r="33" spans="3:3" ht="15.75">
      <c r="C33" s="13" t="s">
        <v>54</v>
      </c>
    </row>
    <row r="34" spans="3:3" ht="15.75">
      <c r="C34" s="13" t="s">
        <v>55</v>
      </c>
    </row>
    <row r="35" spans="3:3">
      <c r="C35" s="12" t="s">
        <v>39</v>
      </c>
    </row>
    <row r="36" spans="3:3" ht="15.75">
      <c r="C36" s="13" t="s">
        <v>56</v>
      </c>
    </row>
    <row r="37" spans="3:3">
      <c r="C37" s="12" t="s">
        <v>57</v>
      </c>
    </row>
    <row r="38" spans="3:3">
      <c r="C38" s="12" t="s">
        <v>58</v>
      </c>
    </row>
    <row r="39" spans="3:3">
      <c r="C39" s="12" t="s">
        <v>59</v>
      </c>
    </row>
    <row r="40" spans="3:3">
      <c r="C40" s="12" t="s">
        <v>60</v>
      </c>
    </row>
    <row r="41" spans="3:3">
      <c r="C41" s="12" t="s">
        <v>61</v>
      </c>
    </row>
    <row r="42" spans="3:3">
      <c r="C42" s="12" t="s">
        <v>62</v>
      </c>
    </row>
    <row r="43" spans="3:3" ht="15.75">
      <c r="C43" s="13" t="s">
        <v>63</v>
      </c>
    </row>
    <row r="44" spans="3:3" ht="15.75">
      <c r="C44" s="13" t="s">
        <v>64</v>
      </c>
    </row>
    <row r="45" spans="3:3" ht="15.75">
      <c r="C45" s="13" t="s">
        <v>65</v>
      </c>
    </row>
    <row r="46" spans="3:3">
      <c r="C46" s="12" t="s">
        <v>66</v>
      </c>
    </row>
    <row r="47" spans="3:3">
      <c r="C47" s="12" t="s">
        <v>67</v>
      </c>
    </row>
    <row r="48" spans="3:3">
      <c r="C48" s="12" t="s">
        <v>68</v>
      </c>
    </row>
    <row r="49" spans="3:3">
      <c r="C49" s="12" t="s">
        <v>69</v>
      </c>
    </row>
    <row r="50" spans="3:3">
      <c r="C50" s="12" t="s">
        <v>70</v>
      </c>
    </row>
    <row r="51" spans="3:3" ht="15.75">
      <c r="C51" s="13" t="s">
        <v>71</v>
      </c>
    </row>
    <row r="52" spans="3:3" ht="15.75">
      <c r="C52" s="12" t="s">
        <v>72</v>
      </c>
    </row>
    <row r="53" spans="3:3" ht="15.75">
      <c r="C53" s="13" t="s">
        <v>73</v>
      </c>
    </row>
    <row r="54" spans="3:3" ht="15.75">
      <c r="C54" s="13" t="s">
        <v>74</v>
      </c>
    </row>
    <row r="55" spans="3:3" ht="15.75">
      <c r="C55" s="13" t="s">
        <v>75</v>
      </c>
    </row>
    <row r="56" spans="3:3" ht="15.75">
      <c r="C56" s="13" t="s">
        <v>76</v>
      </c>
    </row>
    <row r="57" spans="3:3" ht="15.75">
      <c r="C57" s="13" t="s">
        <v>77</v>
      </c>
    </row>
    <row r="58" spans="3:3" ht="15.75">
      <c r="C58" s="13" t="s">
        <v>78</v>
      </c>
    </row>
    <row r="59" spans="3:3" ht="15.75">
      <c r="C59" s="13" t="s">
        <v>79</v>
      </c>
    </row>
    <row r="60" spans="3:3" ht="15.75">
      <c r="C60" s="13" t="s">
        <v>80</v>
      </c>
    </row>
    <row r="61" spans="3:3" ht="15.75">
      <c r="C61" s="13" t="s">
        <v>81</v>
      </c>
    </row>
    <row r="62" spans="3:3" ht="15.75">
      <c r="C62" s="13" t="s">
        <v>82</v>
      </c>
    </row>
    <row r="63" spans="3:3">
      <c r="C63" s="12" t="s">
        <v>83</v>
      </c>
    </row>
    <row r="64" spans="3:3">
      <c r="C64" s="12" t="s">
        <v>84</v>
      </c>
    </row>
    <row r="65" spans="3:3">
      <c r="C65" s="12" t="s">
        <v>85</v>
      </c>
    </row>
    <row r="66" spans="3:3">
      <c r="C66" s="12" t="s">
        <v>86</v>
      </c>
    </row>
    <row r="67" spans="3:3">
      <c r="C67" s="12" t="s">
        <v>34</v>
      </c>
    </row>
    <row r="68" spans="3:3" ht="15.75">
      <c r="C68" s="13" t="s">
        <v>87</v>
      </c>
    </row>
    <row r="69" spans="3:3" ht="15.75">
      <c r="C69" s="13" t="s">
        <v>88</v>
      </c>
    </row>
    <row r="70" spans="3:3" ht="15.75">
      <c r="C70" s="13" t="s">
        <v>89</v>
      </c>
    </row>
    <row r="71" spans="3:3" ht="15.75">
      <c r="C71" s="13" t="s">
        <v>90</v>
      </c>
    </row>
    <row r="72" spans="3:3" ht="15.75">
      <c r="C72" s="13" t="s">
        <v>91</v>
      </c>
    </row>
    <row r="73" spans="3:3" ht="15.75">
      <c r="C73" s="13" t="s">
        <v>92</v>
      </c>
    </row>
    <row r="74" spans="3:3">
      <c r="C74" s="12" t="s">
        <v>93</v>
      </c>
    </row>
    <row r="75" spans="3:3" ht="15.75">
      <c r="C75" s="13" t="s">
        <v>94</v>
      </c>
    </row>
    <row r="76" spans="3:3" ht="15.75">
      <c r="C76" s="13" t="s">
        <v>95</v>
      </c>
    </row>
    <row r="77" spans="3:3">
      <c r="C77" s="12" t="s">
        <v>96</v>
      </c>
    </row>
    <row r="78" spans="3:3" ht="15.75">
      <c r="C78" s="13" t="s">
        <v>77</v>
      </c>
    </row>
    <row r="79" spans="3:3" ht="15.75">
      <c r="C79" s="13" t="s">
        <v>78</v>
      </c>
    </row>
    <row r="80" spans="3:3">
      <c r="C80" s="12" t="s">
        <v>97</v>
      </c>
    </row>
    <row r="81" spans="3:3" ht="15.75">
      <c r="C81" s="13" t="s">
        <v>98</v>
      </c>
    </row>
    <row r="82" spans="3:3">
      <c r="C82" s="12" t="s">
        <v>99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G13" sqref="G13"/>
    </sheetView>
  </sheetViews>
  <sheetFormatPr defaultRowHeight="13.5"/>
  <cols>
    <col min="1" max="1" width="35.375" customWidth="1"/>
    <col min="2" max="2" width="18.5" customWidth="1"/>
    <col min="3" max="3" width="16" customWidth="1"/>
    <col min="4" max="4" width="17.75" customWidth="1"/>
  </cols>
  <sheetData>
    <row r="1" spans="1:7" ht="34.5" customHeight="1">
      <c r="A1" s="17" t="s">
        <v>100</v>
      </c>
      <c r="B1" s="17"/>
      <c r="C1" s="17"/>
      <c r="D1" s="17"/>
    </row>
    <row r="2" spans="1:7" ht="41.25" customHeight="1">
      <c r="A2" s="2"/>
      <c r="B2" s="16" t="s">
        <v>0</v>
      </c>
      <c r="C2" s="16"/>
      <c r="D2" s="16"/>
    </row>
    <row r="3" spans="1:7" ht="21.95" customHeight="1">
      <c r="A3" s="3" t="s">
        <v>101</v>
      </c>
      <c r="B3" s="4" t="s">
        <v>108</v>
      </c>
      <c r="C3" s="1" t="s">
        <v>102</v>
      </c>
      <c r="D3" s="4" t="s">
        <v>103</v>
      </c>
    </row>
    <row r="4" spans="1:7" ht="21.95" customHeight="1">
      <c r="A4" s="6" t="s">
        <v>1</v>
      </c>
      <c r="B4" s="7">
        <f>SUM(B5:B19)</f>
        <v>62110</v>
      </c>
      <c r="C4" s="7">
        <f>SUM(C5:C19)</f>
        <v>51104</v>
      </c>
      <c r="D4" s="14">
        <f>C4/B4*100</f>
        <v>82.279826114957331</v>
      </c>
    </row>
    <row r="5" spans="1:7" ht="21.95" customHeight="1">
      <c r="A5" s="6" t="s">
        <v>2</v>
      </c>
      <c r="B5" s="7">
        <v>6000</v>
      </c>
      <c r="C5" s="8">
        <v>10613</v>
      </c>
      <c r="D5" s="14">
        <f t="shared" ref="D5:D32" si="0">C5/B5*100</f>
        <v>176.88333333333333</v>
      </c>
    </row>
    <row r="6" spans="1:7" ht="21.95" customHeight="1">
      <c r="A6" s="6" t="s">
        <v>3</v>
      </c>
      <c r="B6" s="7">
        <v>29000</v>
      </c>
      <c r="C6" s="7">
        <v>11606</v>
      </c>
      <c r="D6" s="14">
        <f t="shared" si="0"/>
        <v>40.020689655172411</v>
      </c>
    </row>
    <row r="7" spans="1:7" ht="21.95" customHeight="1">
      <c r="A7" s="6" t="s">
        <v>4</v>
      </c>
      <c r="B7" s="7">
        <f>3760+4500</f>
        <v>8260</v>
      </c>
      <c r="C7" s="7">
        <v>6591</v>
      </c>
      <c r="D7" s="14">
        <f t="shared" si="0"/>
        <v>79.794188861985475</v>
      </c>
    </row>
    <row r="8" spans="1:7" ht="21.95" customHeight="1">
      <c r="A8" s="6" t="s">
        <v>5</v>
      </c>
      <c r="B8" s="7"/>
      <c r="C8" s="7"/>
      <c r="D8" s="14"/>
    </row>
    <row r="9" spans="1:7" ht="21.95" customHeight="1">
      <c r="A9" s="6" t="s">
        <v>6</v>
      </c>
      <c r="B9" s="7">
        <v>2600</v>
      </c>
      <c r="C9" s="7">
        <v>2166</v>
      </c>
      <c r="D9" s="14">
        <f t="shared" si="0"/>
        <v>83.307692307692307</v>
      </c>
    </row>
    <row r="10" spans="1:7" ht="21.95" customHeight="1">
      <c r="A10" s="6" t="s">
        <v>7</v>
      </c>
      <c r="B10" s="7">
        <v>1000</v>
      </c>
      <c r="C10" s="7">
        <v>653</v>
      </c>
      <c r="D10" s="14">
        <f t="shared" si="0"/>
        <v>65.3</v>
      </c>
      <c r="G10">
        <f>C14+C15+C18+C17</f>
        <v>15136</v>
      </c>
    </row>
    <row r="11" spans="1:7" ht="21.95" customHeight="1">
      <c r="A11" s="6" t="s">
        <v>8</v>
      </c>
      <c r="B11" s="7">
        <v>1900</v>
      </c>
      <c r="C11" s="7">
        <v>1670</v>
      </c>
      <c r="D11" s="14">
        <f t="shared" si="0"/>
        <v>87.89473684210526</v>
      </c>
      <c r="G11">
        <f>C4</f>
        <v>51104</v>
      </c>
    </row>
    <row r="12" spans="1:7" ht="21.95" customHeight="1">
      <c r="A12" s="6" t="s">
        <v>9</v>
      </c>
      <c r="B12" s="7">
        <v>800</v>
      </c>
      <c r="C12" s="7">
        <v>684</v>
      </c>
      <c r="D12" s="14">
        <f t="shared" si="0"/>
        <v>85.5</v>
      </c>
      <c r="G12">
        <f>G10/G11</f>
        <v>0.29618033813400124</v>
      </c>
    </row>
    <row r="13" spans="1:7" ht="21.95" customHeight="1">
      <c r="A13" s="6" t="s">
        <v>10</v>
      </c>
      <c r="B13" s="7">
        <v>500</v>
      </c>
      <c r="C13" s="7">
        <v>440</v>
      </c>
      <c r="D13" s="14">
        <f t="shared" si="0"/>
        <v>88</v>
      </c>
    </row>
    <row r="14" spans="1:7" ht="21.95" customHeight="1">
      <c r="A14" s="6" t="s">
        <v>11</v>
      </c>
      <c r="B14" s="7">
        <v>600</v>
      </c>
      <c r="C14" s="7">
        <v>439</v>
      </c>
      <c r="D14" s="14">
        <f t="shared" si="0"/>
        <v>73.166666666666671</v>
      </c>
    </row>
    <row r="15" spans="1:7" ht="21.95" customHeight="1">
      <c r="A15" s="6" t="s">
        <v>12</v>
      </c>
      <c r="B15" s="7">
        <v>3200</v>
      </c>
      <c r="C15" s="7">
        <v>3495</v>
      </c>
      <c r="D15" s="14">
        <f t="shared" si="0"/>
        <v>109.21875000000001</v>
      </c>
    </row>
    <row r="16" spans="1:7" ht="21.95" customHeight="1">
      <c r="A16" s="6" t="s">
        <v>13</v>
      </c>
      <c r="B16" s="7">
        <v>700</v>
      </c>
      <c r="C16" s="7">
        <v>761</v>
      </c>
      <c r="D16" s="14">
        <f t="shared" si="0"/>
        <v>108.71428571428572</v>
      </c>
    </row>
    <row r="17" spans="1:4" ht="21.95" customHeight="1">
      <c r="A17" s="6" t="s">
        <v>14</v>
      </c>
      <c r="B17" s="7">
        <v>1950</v>
      </c>
      <c r="C17" s="7">
        <v>7435</v>
      </c>
      <c r="D17" s="14">
        <f t="shared" si="0"/>
        <v>381.28205128205133</v>
      </c>
    </row>
    <row r="18" spans="1:4" ht="21.95" customHeight="1">
      <c r="A18" s="6" t="s">
        <v>15</v>
      </c>
      <c r="B18" s="7">
        <v>4600</v>
      </c>
      <c r="C18" s="7">
        <v>3767</v>
      </c>
      <c r="D18" s="14">
        <f t="shared" si="0"/>
        <v>81.891304347826093</v>
      </c>
    </row>
    <row r="19" spans="1:4" ht="21.95" customHeight="1">
      <c r="A19" s="6" t="s">
        <v>16</v>
      </c>
      <c r="B19" s="7">
        <v>1000</v>
      </c>
      <c r="C19" s="7">
        <v>784</v>
      </c>
      <c r="D19" s="14">
        <f t="shared" si="0"/>
        <v>78.400000000000006</v>
      </c>
    </row>
    <row r="20" spans="1:4" ht="21.95" customHeight="1">
      <c r="A20" s="6" t="s">
        <v>17</v>
      </c>
      <c r="B20" s="7"/>
      <c r="C20" s="7"/>
      <c r="D20" s="14"/>
    </row>
    <row r="21" spans="1:4" ht="21.95" customHeight="1">
      <c r="A21" s="6" t="s">
        <v>18</v>
      </c>
      <c r="B21" s="7">
        <f>SUM(B22:B27)</f>
        <v>18700</v>
      </c>
      <c r="C21" s="7">
        <f>SUM(C22:C27)</f>
        <v>25698</v>
      </c>
      <c r="D21" s="14">
        <f t="shared" si="0"/>
        <v>137.42245989304814</v>
      </c>
    </row>
    <row r="22" spans="1:4" ht="21.95" customHeight="1">
      <c r="A22" s="6" t="s">
        <v>19</v>
      </c>
      <c r="B22" s="7">
        <v>1830</v>
      </c>
      <c r="C22" s="7">
        <v>3261</v>
      </c>
      <c r="D22" s="14">
        <f t="shared" si="0"/>
        <v>178.19672131147541</v>
      </c>
    </row>
    <row r="23" spans="1:4" ht="21.95" customHeight="1">
      <c r="A23" s="6" t="s">
        <v>20</v>
      </c>
      <c r="B23" s="7">
        <v>10420</v>
      </c>
      <c r="C23" s="7">
        <v>16400</v>
      </c>
      <c r="D23" s="14">
        <f t="shared" si="0"/>
        <v>157.38963531669864</v>
      </c>
    </row>
    <row r="24" spans="1:4" ht="21.95" customHeight="1">
      <c r="A24" s="6" t="s">
        <v>21</v>
      </c>
      <c r="B24" s="7">
        <v>6000</v>
      </c>
      <c r="C24" s="7">
        <v>3562</v>
      </c>
      <c r="D24" s="14">
        <f t="shared" si="0"/>
        <v>59.366666666666667</v>
      </c>
    </row>
    <row r="25" spans="1:4" ht="21.95" customHeight="1">
      <c r="A25" s="6" t="s">
        <v>22</v>
      </c>
      <c r="B25" s="7"/>
      <c r="C25" s="7"/>
      <c r="D25" s="14"/>
    </row>
    <row r="26" spans="1:4" ht="21.95" customHeight="1">
      <c r="A26" s="6" t="s">
        <v>23</v>
      </c>
      <c r="B26" s="7">
        <v>260</v>
      </c>
      <c r="C26" s="7">
        <f>25698-23373</f>
        <v>2325</v>
      </c>
      <c r="D26" s="14">
        <f t="shared" si="0"/>
        <v>894.23076923076917</v>
      </c>
    </row>
    <row r="27" spans="1:4" ht="21.95" customHeight="1">
      <c r="A27" s="6" t="s">
        <v>24</v>
      </c>
      <c r="B27" s="7">
        <f>840+1150-1100-700</f>
        <v>190</v>
      </c>
      <c r="C27" s="7">
        <v>150</v>
      </c>
      <c r="D27" s="14">
        <f t="shared" si="0"/>
        <v>78.94736842105263</v>
      </c>
    </row>
    <row r="28" spans="1:4" ht="21.95" customHeight="1">
      <c r="A28" s="10" t="s">
        <v>25</v>
      </c>
      <c r="B28" s="9">
        <f>B21+B4</f>
        <v>80810</v>
      </c>
      <c r="C28" s="9">
        <f>C21+C4</f>
        <v>76802</v>
      </c>
      <c r="D28" s="14">
        <f t="shared" si="0"/>
        <v>95.04021779482737</v>
      </c>
    </row>
    <row r="29" spans="1:4" ht="21.95" customHeight="1">
      <c r="A29" s="5" t="s">
        <v>104</v>
      </c>
      <c r="B29" s="9">
        <f>SUM(B30:B32)</f>
        <v>160101</v>
      </c>
      <c r="C29" s="9">
        <f>SUM(C30:C32)</f>
        <v>307129</v>
      </c>
      <c r="D29" s="14">
        <f t="shared" si="0"/>
        <v>191.83452945328261</v>
      </c>
    </row>
    <row r="30" spans="1:4" ht="21.95" customHeight="1">
      <c r="A30" s="5" t="s">
        <v>105</v>
      </c>
      <c r="B30" s="15">
        <v>1503</v>
      </c>
      <c r="C30" s="15">
        <v>8024</v>
      </c>
      <c r="D30" s="14">
        <f t="shared" si="0"/>
        <v>533.86560212907511</v>
      </c>
    </row>
    <row r="31" spans="1:4" ht="21.95" customHeight="1">
      <c r="A31" s="5" t="s">
        <v>106</v>
      </c>
      <c r="B31" s="15">
        <v>57845</v>
      </c>
      <c r="C31" s="15">
        <f>89948-8024</f>
        <v>81924</v>
      </c>
      <c r="D31" s="14">
        <f t="shared" si="0"/>
        <v>141.62676117209784</v>
      </c>
    </row>
    <row r="32" spans="1:4" ht="21.95" customHeight="1">
      <c r="A32" s="5" t="s">
        <v>107</v>
      </c>
      <c r="B32" s="15">
        <v>100753</v>
      </c>
      <c r="C32" s="15">
        <v>217181</v>
      </c>
      <c r="D32" s="14">
        <f t="shared" si="0"/>
        <v>215.55784939406271</v>
      </c>
    </row>
  </sheetData>
  <mergeCells count="2">
    <mergeCell ref="B2:D2"/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(m1)_(m2)_(m3)</vt:lpstr>
      <vt:lpstr>公共预算收入</vt:lpstr>
      <vt:lpstr>'(m1)_(m2)_(m3)'!Counter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2017-11-07T07:21:08Z</dcterms:modified>
</cp:coreProperties>
</file>