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单位编码" sheetId="1" r:id="rId1"/>
    <sheet name="Sheet2" sheetId="2" r:id="rId2"/>
  </sheets>
  <definedNames>
    <definedName name="_xlnm.Print_Titles" localSheetId="0">'单位编码'!$4:$6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<sst xmlns="http://schemas.openxmlformats.org/spreadsheetml/2006/main" count="159" uniqueCount="145">
  <si>
    <t>附件</t>
  </si>
  <si>
    <t>2023年中央财政衔接推进乡村振兴补助资金分配表</t>
  </si>
  <si>
    <t>金额：万元</t>
  </si>
  <si>
    <t>单位代码</t>
  </si>
  <si>
    <t>单位名称</t>
  </si>
  <si>
    <t>合计</t>
  </si>
  <si>
    <t>提前下达</t>
  </si>
  <si>
    <t>此次下达</t>
  </si>
  <si>
    <t>巩固拓展脱贫攻坚成果和乡村振兴任务</t>
  </si>
  <si>
    <t>少数民族发展任务</t>
  </si>
  <si>
    <t>以工代赈任务</t>
  </si>
  <si>
    <t>欠发达国有农场巩固提升任务</t>
  </si>
  <si>
    <t>欠发达国有林场巩固提升任务</t>
  </si>
  <si>
    <t>小计</t>
  </si>
  <si>
    <t>其中：</t>
  </si>
  <si>
    <t>易地扶贫搬迁贴息</t>
  </si>
  <si>
    <t>易地扶贫搬迁后扶</t>
  </si>
  <si>
    <t>督查激励</t>
  </si>
  <si>
    <t>发展新型农村集体经济</t>
  </si>
  <si>
    <t>全省总计</t>
  </si>
  <si>
    <t>一、省直</t>
  </si>
  <si>
    <t>江西省行政事业资产集团有限公司</t>
  </si>
  <si>
    <t>二、设区市</t>
  </si>
  <si>
    <t>南昌市小计</t>
  </si>
  <si>
    <t>南昌市本级</t>
  </si>
  <si>
    <t>湾里管理局本级</t>
  </si>
  <si>
    <t>新建区本级</t>
  </si>
  <si>
    <t>南昌县本级</t>
  </si>
  <si>
    <t>安义县本级</t>
  </si>
  <si>
    <t>进贤县本级</t>
  </si>
  <si>
    <t>南昌经济技术开发区本级</t>
  </si>
  <si>
    <t>红谷滩区本级</t>
  </si>
  <si>
    <t>景德镇市小计</t>
  </si>
  <si>
    <t>昌江区本级</t>
  </si>
  <si>
    <t>珠山区本级</t>
  </si>
  <si>
    <t>浮梁县本级</t>
  </si>
  <si>
    <t>乐平市本级</t>
  </si>
  <si>
    <t>萍乡市小计</t>
  </si>
  <si>
    <t>安源区本级</t>
  </si>
  <si>
    <t>湘东区本级</t>
  </si>
  <si>
    <t>莲花县本级</t>
  </si>
  <si>
    <t>上栗县本级</t>
  </si>
  <si>
    <t>芦溪县本级</t>
  </si>
  <si>
    <t>萍乡经济技术开发区本级</t>
  </si>
  <si>
    <t>萍乡武功山风景名胜区本级</t>
  </si>
  <si>
    <t>九江市小计</t>
  </si>
  <si>
    <t>濂溪区本级</t>
  </si>
  <si>
    <t>柴桑区本级</t>
  </si>
  <si>
    <t>武宁县本级</t>
  </si>
  <si>
    <t>修水县本级</t>
  </si>
  <si>
    <t>永修县本级</t>
  </si>
  <si>
    <t>德安县本级</t>
  </si>
  <si>
    <t>都昌县本级</t>
  </si>
  <si>
    <t>湖口县本级</t>
  </si>
  <si>
    <t>彭泽县本级</t>
  </si>
  <si>
    <t>瑞昌市本级</t>
  </si>
  <si>
    <t>共青城市本级</t>
  </si>
  <si>
    <t>庐山市本级</t>
  </si>
  <si>
    <t>新余市小计</t>
  </si>
  <si>
    <t>渝水区本级</t>
  </si>
  <si>
    <t>分宜县本级</t>
  </si>
  <si>
    <t>新余市仙女湖风景名胜区本级</t>
  </si>
  <si>
    <t>新余高新技术产业开发区本级</t>
  </si>
  <si>
    <t>鹰潭市小计</t>
  </si>
  <si>
    <t>月湖区本级</t>
  </si>
  <si>
    <t>余江区本级</t>
  </si>
  <si>
    <t>贵溪市本级</t>
  </si>
  <si>
    <t>鹰潭市龙虎山风景名胜区本级</t>
  </si>
  <si>
    <t>江西鹰潭高新区本级</t>
  </si>
  <si>
    <t>信江新区本级</t>
  </si>
  <si>
    <t>赣州市小计</t>
  </si>
  <si>
    <t>章贡区本级</t>
  </si>
  <si>
    <t>南康区本级</t>
  </si>
  <si>
    <t>赣县区本级</t>
  </si>
  <si>
    <t>信丰县本级</t>
  </si>
  <si>
    <t>大余县本级</t>
  </si>
  <si>
    <t>上犹县本级</t>
  </si>
  <si>
    <t>崇义县本级</t>
  </si>
  <si>
    <t>安远县本级</t>
  </si>
  <si>
    <t>定南县本级</t>
  </si>
  <si>
    <t>全南县本级</t>
  </si>
  <si>
    <t>宁都县本级</t>
  </si>
  <si>
    <t>于都县本级</t>
  </si>
  <si>
    <t>兴国县本级</t>
  </si>
  <si>
    <t>会昌县本级</t>
  </si>
  <si>
    <t>寻乌县本级</t>
  </si>
  <si>
    <t>石城县本级</t>
  </si>
  <si>
    <t>瑞金市本级</t>
  </si>
  <si>
    <t>龙南市本级</t>
  </si>
  <si>
    <t>赣州经济技术开发区本级</t>
  </si>
  <si>
    <t>赣州蓉江新区本级</t>
  </si>
  <si>
    <t>吉安市小计</t>
  </si>
  <si>
    <t>吉州区本级</t>
  </si>
  <si>
    <t>青原区本级</t>
  </si>
  <si>
    <t>吉安县本级</t>
  </si>
  <si>
    <t>吉水县本级</t>
  </si>
  <si>
    <t>峡江县本级</t>
  </si>
  <si>
    <t>新干县本级</t>
  </si>
  <si>
    <t>永丰县本级</t>
  </si>
  <si>
    <t>泰和县本级</t>
  </si>
  <si>
    <t>遂川县本级</t>
  </si>
  <si>
    <t>万安县本级</t>
  </si>
  <si>
    <t>安福县本级</t>
  </si>
  <si>
    <t>永新县本级</t>
  </si>
  <si>
    <t>井冈山市本级</t>
  </si>
  <si>
    <t>井冈山经济技术开发区本级</t>
  </si>
  <si>
    <t>宜春市小计</t>
  </si>
  <si>
    <t>袁州区本级</t>
  </si>
  <si>
    <t>奉新县本级</t>
  </si>
  <si>
    <t>万载县本级</t>
  </si>
  <si>
    <t>上高县本级</t>
  </si>
  <si>
    <t>宜丰县本级</t>
  </si>
  <si>
    <t>靖安县本级</t>
  </si>
  <si>
    <t>铜鼓县本级</t>
  </si>
  <si>
    <t>丰城市本级</t>
  </si>
  <si>
    <t>樟树市本级</t>
  </si>
  <si>
    <t>高安市本级</t>
  </si>
  <si>
    <t>抚州市小计</t>
  </si>
  <si>
    <t>临川区本级</t>
  </si>
  <si>
    <t>东乡区本级</t>
  </si>
  <si>
    <t>南城县本级</t>
  </si>
  <si>
    <t>黎川县本级</t>
  </si>
  <si>
    <t>南丰县本级</t>
  </si>
  <si>
    <t>崇仁县本级</t>
  </si>
  <si>
    <t>乐安县本级</t>
  </si>
  <si>
    <t>宜黄县本级</t>
  </si>
  <si>
    <t>金溪县本级</t>
  </si>
  <si>
    <t>资溪县本级</t>
  </si>
  <si>
    <t>广昌县本级</t>
  </si>
  <si>
    <t>抚州高新技术产业开发区本级</t>
  </si>
  <si>
    <t>抚州市东临新区本级</t>
  </si>
  <si>
    <t>上饶市小计</t>
  </si>
  <si>
    <t>信州区本级</t>
  </si>
  <si>
    <t>广丰区本级</t>
  </si>
  <si>
    <t>广信区本级</t>
  </si>
  <si>
    <t>玉山县本级</t>
  </si>
  <si>
    <t>铅山县本级</t>
  </si>
  <si>
    <t>横峰县本级</t>
  </si>
  <si>
    <t>弋阳县本级</t>
  </si>
  <si>
    <t>余干县本级</t>
  </si>
  <si>
    <t>鄱阳县本级</t>
  </si>
  <si>
    <t>万年县本级</t>
  </si>
  <si>
    <t>婺源县本级</t>
  </si>
  <si>
    <t>德兴市本级</t>
  </si>
  <si>
    <t>江西省三清山风景名胜区本级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</si>
</sst>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4"/>
      <name val="宋体"/>
      <family val="0"/>
    </font>
    <font>
      <b/>
      <sz val="14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1" fillId="6" borderId="0" applyNumberFormat="0" applyBorder="0" applyAlignment="0" applyProtection="0"/>
    <xf numFmtId="0" fontId="24" fillId="0" borderId="5" applyNumberFormat="0" applyFill="0" applyAlignment="0" applyProtection="0"/>
    <xf numFmtId="0" fontId="21" fillId="6" borderId="0" applyNumberFormat="0" applyBorder="0" applyAlignment="0" applyProtection="0"/>
    <xf numFmtId="0" fontId="30" fillId="8" borderId="6" applyNumberFormat="0" applyAlignment="0" applyProtection="0"/>
    <xf numFmtId="0" fontId="31" fillId="8" borderId="1" applyNumberFormat="0" applyAlignment="0" applyProtection="0"/>
    <xf numFmtId="0" fontId="32" fillId="9" borderId="7" applyNumberFormat="0" applyAlignment="0" applyProtection="0"/>
    <xf numFmtId="0" fontId="0" fillId="2" borderId="0" applyNumberFormat="0" applyBorder="0" applyAlignment="0" applyProtection="0"/>
    <xf numFmtId="0" fontId="21" fillId="10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4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 wrapText="1"/>
      <protection/>
    </xf>
    <xf numFmtId="176" fontId="5" fillId="0" borderId="10" xfId="66" applyNumberFormat="1" applyFont="1" applyFill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6" fillId="0" borderId="14" xfId="31" applyFont="1" applyFill="1" applyBorder="1" applyAlignment="1">
      <alignment horizontal="center" vertical="center"/>
      <protection/>
    </xf>
    <xf numFmtId="0" fontId="7" fillId="0" borderId="14" xfId="3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9" fillId="0" borderId="10" xfId="66" applyFont="1" applyFill="1" applyBorder="1" applyAlignment="1">
      <alignment horizontal="center" vertical="center" wrapText="1"/>
      <protection/>
    </xf>
    <xf numFmtId="176" fontId="9" fillId="0" borderId="10" xfId="66" applyNumberFormat="1" applyFont="1" applyFill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center" vertical="center" wrapText="1"/>
      <protection/>
    </xf>
    <xf numFmtId="0" fontId="10" fillId="0" borderId="10" xfId="31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12" fillId="0" borderId="10" xfId="66" applyFont="1" applyFill="1" applyBorder="1" applyAlignment="1">
      <alignment horizontal="center" vertical="center" wrapText="1"/>
      <protection/>
    </xf>
    <xf numFmtId="176" fontId="12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6" fillId="0" borderId="10" xfId="31" applyFont="1" applyFill="1" applyBorder="1" applyAlignment="1">
      <alignment horizontal="center" vertical="center"/>
      <protection/>
    </xf>
    <xf numFmtId="0" fontId="7" fillId="0" borderId="10" xfId="3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31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16" fillId="0" borderId="10" xfId="6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6" fontId="14" fillId="0" borderId="10" xfId="65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0" xfId="6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11" fillId="0" borderId="10" xfId="6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1" fillId="0" borderId="10" xfId="6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9" fillId="0" borderId="10" xfId="66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Sheet2_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贫困村数量及资金分配方案 - 副本" xfId="65"/>
    <cellStyle name="常规_Sheet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workbookViewId="0" topLeftCell="A1">
      <pane ySplit="2" topLeftCell="A65" activePane="bottomLeft" state="frozen"/>
      <selection pane="bottomLeft" activeCell="B70" sqref="B70"/>
    </sheetView>
  </sheetViews>
  <sheetFormatPr defaultColWidth="9.00390625" defaultRowHeight="13.5"/>
  <cols>
    <col min="1" max="1" width="12.125" style="0" customWidth="1"/>
    <col min="2" max="2" width="33.25390625" style="0" customWidth="1"/>
    <col min="3" max="3" width="7.375" style="0" customWidth="1"/>
    <col min="4" max="4" width="8.625" style="0" customWidth="1"/>
    <col min="5" max="5" width="7.375" style="4" customWidth="1"/>
    <col min="6" max="6" width="9.375" style="5" customWidth="1"/>
    <col min="7" max="7" width="9.25390625" style="6" customWidth="1"/>
    <col min="9" max="9" width="7.625" style="4" customWidth="1"/>
    <col min="10" max="10" width="7.50390625" style="5" customWidth="1"/>
    <col min="11" max="11" width="5.625" style="7" customWidth="1"/>
    <col min="12" max="12" width="8.125" style="4" customWidth="1"/>
    <col min="13" max="13" width="6.375" style="5" customWidth="1"/>
    <col min="14" max="14" width="6.00390625" style="5" customWidth="1"/>
    <col min="15" max="15" width="5.50390625" style="4" customWidth="1"/>
    <col min="16" max="16" width="6.375" style="5" customWidth="1"/>
    <col min="17" max="17" width="5.50390625" style="7" customWidth="1"/>
    <col min="18" max="18" width="5.25390625" style="5" customWidth="1"/>
    <col min="19" max="19" width="6.50390625" style="5" customWidth="1"/>
    <col min="20" max="20" width="6.00390625" style="0" customWidth="1"/>
    <col min="21" max="21" width="6.00390625" style="5" customWidth="1"/>
    <col min="22" max="22" width="5.75390625" style="0" customWidth="1"/>
    <col min="23" max="23" width="5.625" style="5" customWidth="1"/>
  </cols>
  <sheetData>
    <row r="1" ht="24.75" customHeight="1">
      <c r="A1" s="8" t="s">
        <v>0</v>
      </c>
    </row>
    <row r="2" spans="1:23" s="1" customFormat="1" ht="39.75" customHeight="1">
      <c r="A2" s="9" t="s">
        <v>1</v>
      </c>
      <c r="B2" s="9"/>
      <c r="C2" s="9"/>
      <c r="D2" s="9"/>
      <c r="E2" s="10"/>
      <c r="F2" s="10"/>
      <c r="G2" s="11"/>
      <c r="H2" s="9"/>
      <c r="I2" s="10"/>
      <c r="J2" s="10"/>
      <c r="K2" s="48"/>
      <c r="L2" s="10"/>
      <c r="M2" s="10"/>
      <c r="N2" s="10"/>
      <c r="O2" s="10"/>
      <c r="P2" s="10"/>
      <c r="Q2" s="48"/>
      <c r="R2" s="10"/>
      <c r="S2" s="10"/>
      <c r="T2" s="9"/>
      <c r="U2" s="10"/>
      <c r="V2" s="9"/>
      <c r="W2" s="10"/>
    </row>
    <row r="3" spans="1:23" s="1" customFormat="1" ht="24.75" customHeight="1">
      <c r="A3" s="12"/>
      <c r="B3" s="13"/>
      <c r="C3" s="3"/>
      <c r="D3" s="3"/>
      <c r="E3" s="14"/>
      <c r="F3" s="3"/>
      <c r="G3" s="15"/>
      <c r="I3" s="14"/>
      <c r="J3" s="3"/>
      <c r="K3" s="49"/>
      <c r="L3" s="14"/>
      <c r="M3" s="3"/>
      <c r="N3" s="3"/>
      <c r="O3" s="14"/>
      <c r="P3" s="3"/>
      <c r="Q3" s="49"/>
      <c r="R3" s="3"/>
      <c r="S3" s="3"/>
      <c r="U3" s="62" t="s">
        <v>2</v>
      </c>
      <c r="V3" s="63"/>
      <c r="W3" s="62"/>
    </row>
    <row r="4" spans="1:23" s="1" customFormat="1" ht="33.75" customHeight="1">
      <c r="A4" s="16" t="s">
        <v>3</v>
      </c>
      <c r="B4" s="16" t="s">
        <v>4</v>
      </c>
      <c r="C4" s="17" t="s">
        <v>5</v>
      </c>
      <c r="D4" s="18" t="s">
        <v>6</v>
      </c>
      <c r="E4" s="18" t="s">
        <v>7</v>
      </c>
      <c r="F4" s="19" t="s">
        <v>8</v>
      </c>
      <c r="G4" s="20"/>
      <c r="H4" s="21"/>
      <c r="I4" s="50"/>
      <c r="J4" s="19"/>
      <c r="K4" s="51"/>
      <c r="L4" s="50"/>
      <c r="M4" s="19" t="s">
        <v>9</v>
      </c>
      <c r="N4" s="19"/>
      <c r="O4" s="50"/>
      <c r="P4" s="19" t="s">
        <v>10</v>
      </c>
      <c r="Q4" s="51"/>
      <c r="R4" s="19"/>
      <c r="S4" s="19" t="s">
        <v>11</v>
      </c>
      <c r="T4" s="21"/>
      <c r="U4" s="19" t="s">
        <v>12</v>
      </c>
      <c r="V4" s="21"/>
      <c r="W4" s="19"/>
    </row>
    <row r="5" spans="1:23" s="1" customFormat="1" ht="31.5" customHeight="1">
      <c r="A5" s="16"/>
      <c r="B5" s="16"/>
      <c r="C5" s="22"/>
      <c r="D5" s="23"/>
      <c r="E5" s="23"/>
      <c r="F5" s="19" t="s">
        <v>13</v>
      </c>
      <c r="G5" s="20" t="s">
        <v>6</v>
      </c>
      <c r="H5" s="21" t="s">
        <v>14</v>
      </c>
      <c r="I5" s="52" t="s">
        <v>7</v>
      </c>
      <c r="J5" s="19" t="s">
        <v>14</v>
      </c>
      <c r="K5" s="51"/>
      <c r="L5" s="50"/>
      <c r="M5" s="19"/>
      <c r="N5" s="19"/>
      <c r="O5" s="50"/>
      <c r="P5" s="19"/>
      <c r="Q5" s="51"/>
      <c r="R5" s="19"/>
      <c r="S5" s="19"/>
      <c r="T5" s="21"/>
      <c r="U5" s="19"/>
      <c r="V5" s="21"/>
      <c r="W5" s="19"/>
    </row>
    <row r="6" spans="1:23" s="1" customFormat="1" ht="54" customHeight="1">
      <c r="A6" s="16"/>
      <c r="B6" s="16"/>
      <c r="C6" s="24"/>
      <c r="D6" s="25"/>
      <c r="E6" s="25"/>
      <c r="F6" s="19"/>
      <c r="G6" s="20"/>
      <c r="H6" s="21" t="s">
        <v>15</v>
      </c>
      <c r="I6" s="50"/>
      <c r="J6" s="53" t="s">
        <v>16</v>
      </c>
      <c r="K6" s="54" t="s">
        <v>17</v>
      </c>
      <c r="L6" s="55" t="s">
        <v>18</v>
      </c>
      <c r="M6" s="53" t="s">
        <v>13</v>
      </c>
      <c r="N6" s="53" t="s">
        <v>6</v>
      </c>
      <c r="O6" s="55" t="s">
        <v>7</v>
      </c>
      <c r="P6" s="53" t="s">
        <v>13</v>
      </c>
      <c r="Q6" s="54" t="s">
        <v>6</v>
      </c>
      <c r="R6" s="53" t="s">
        <v>7</v>
      </c>
      <c r="S6" s="53" t="s">
        <v>13</v>
      </c>
      <c r="T6" s="64" t="s">
        <v>6</v>
      </c>
      <c r="U6" s="53" t="s">
        <v>13</v>
      </c>
      <c r="V6" s="64" t="s">
        <v>6</v>
      </c>
      <c r="W6" s="53" t="s">
        <v>7</v>
      </c>
    </row>
    <row r="7" spans="1:23" s="1" customFormat="1" ht="24.75" customHeight="1">
      <c r="A7" s="26"/>
      <c r="B7" s="27" t="s">
        <v>19</v>
      </c>
      <c r="C7" s="28">
        <f aca="true" t="shared" si="0" ref="C7:L7">C8+C10</f>
        <v>449382</v>
      </c>
      <c r="D7" s="28">
        <f t="shared" si="0"/>
        <v>374843</v>
      </c>
      <c r="E7" s="28">
        <f t="shared" si="0"/>
        <v>74539</v>
      </c>
      <c r="F7" s="28">
        <f t="shared" si="0"/>
        <v>433585</v>
      </c>
      <c r="G7" s="28">
        <f t="shared" si="0"/>
        <v>361145</v>
      </c>
      <c r="H7" s="28">
        <f t="shared" si="0"/>
        <v>12675</v>
      </c>
      <c r="I7" s="28">
        <f t="shared" si="0"/>
        <v>72440</v>
      </c>
      <c r="J7" s="28">
        <f t="shared" si="0"/>
        <v>8600</v>
      </c>
      <c r="K7" s="28">
        <f t="shared" si="0"/>
        <v>2000</v>
      </c>
      <c r="L7" s="28">
        <f t="shared" si="0"/>
        <v>33050</v>
      </c>
      <c r="M7" s="28">
        <f aca="true" t="shared" si="1" ref="M7:W7">M8+M10</f>
        <v>3791</v>
      </c>
      <c r="N7" s="28">
        <f t="shared" si="1"/>
        <v>3591</v>
      </c>
      <c r="O7" s="28">
        <f t="shared" si="1"/>
        <v>200</v>
      </c>
      <c r="P7" s="28">
        <f t="shared" si="1"/>
        <v>4450</v>
      </c>
      <c r="Q7" s="28">
        <f t="shared" si="1"/>
        <v>3745</v>
      </c>
      <c r="R7" s="28">
        <f t="shared" si="1"/>
        <v>705</v>
      </c>
      <c r="S7" s="28">
        <f t="shared" si="1"/>
        <v>2456</v>
      </c>
      <c r="T7" s="28">
        <f t="shared" si="1"/>
        <v>2456</v>
      </c>
      <c r="U7" s="28">
        <f t="shared" si="1"/>
        <v>5100</v>
      </c>
      <c r="V7" s="28">
        <f t="shared" si="1"/>
        <v>3906</v>
      </c>
      <c r="W7" s="28">
        <f t="shared" si="1"/>
        <v>1194</v>
      </c>
    </row>
    <row r="8" spans="1:23" s="1" customFormat="1" ht="27" customHeight="1">
      <c r="A8" s="26"/>
      <c r="B8" s="27" t="s">
        <v>20</v>
      </c>
      <c r="C8" s="28">
        <f>D8+E8</f>
        <v>12675</v>
      </c>
      <c r="D8" s="28">
        <f>G8+N8+Q8+T8+V8</f>
        <v>12675</v>
      </c>
      <c r="E8" s="28"/>
      <c r="F8" s="29">
        <f>G8+I8</f>
        <v>12675</v>
      </c>
      <c r="G8" s="30">
        <v>12675</v>
      </c>
      <c r="H8" s="31">
        <v>12675</v>
      </c>
      <c r="I8" s="56"/>
      <c r="J8" s="53"/>
      <c r="K8" s="54"/>
      <c r="L8" s="55"/>
      <c r="M8" s="53"/>
      <c r="N8" s="53"/>
      <c r="O8" s="55"/>
      <c r="P8" s="53"/>
      <c r="Q8" s="54"/>
      <c r="R8" s="53"/>
      <c r="S8" s="53"/>
      <c r="T8" s="64"/>
      <c r="U8" s="53"/>
      <c r="V8" s="64"/>
      <c r="W8" s="53"/>
    </row>
    <row r="9" spans="1:23" s="1" customFormat="1" ht="27" customHeight="1">
      <c r="A9" s="26"/>
      <c r="B9" s="32" t="s">
        <v>21</v>
      </c>
      <c r="C9" s="33">
        <f>D9+E9</f>
        <v>12675</v>
      </c>
      <c r="D9" s="33">
        <f>G9+N9+Q9+T9+V9</f>
        <v>12675</v>
      </c>
      <c r="E9" s="33"/>
      <c r="F9" s="34">
        <f>G9+I9</f>
        <v>12675</v>
      </c>
      <c r="G9" s="35">
        <v>12675</v>
      </c>
      <c r="H9" s="36">
        <v>12675</v>
      </c>
      <c r="I9" s="56"/>
      <c r="J9" s="53"/>
      <c r="K9" s="54"/>
      <c r="L9" s="55"/>
      <c r="M9" s="53"/>
      <c r="N9" s="53"/>
      <c r="O9" s="55"/>
      <c r="P9" s="53"/>
      <c r="Q9" s="54"/>
      <c r="R9" s="53"/>
      <c r="S9" s="53"/>
      <c r="T9" s="64"/>
      <c r="U9" s="53"/>
      <c r="V9" s="64"/>
      <c r="W9" s="53"/>
    </row>
    <row r="10" spans="1:23" s="1" customFormat="1" ht="21.75" customHeight="1">
      <c r="A10" s="26"/>
      <c r="B10" s="27" t="s">
        <v>22</v>
      </c>
      <c r="C10" s="37">
        <f>C11+C20+C25+C33+C46+C51+C58+C79+C94+C105+C119</f>
        <v>436707</v>
      </c>
      <c r="D10" s="37">
        <f>D11+D20+D25+D33+D46+D51+D58+D79+D94+D105+D119</f>
        <v>362168</v>
      </c>
      <c r="E10" s="37">
        <f>E11+E20+E25+E33+E46+E51+E58+E79+E94+E105+E119</f>
        <v>74539</v>
      </c>
      <c r="F10" s="37">
        <f>F11+F20+F25+F33+F46+F51+F58+F79+F94+F105+F119</f>
        <v>420910</v>
      </c>
      <c r="G10" s="16">
        <f aca="true" t="shared" si="2" ref="G10:Q10">G11+G20+G25+G33+G46+G51+G58+G79+G94+G105+G119</f>
        <v>348470</v>
      </c>
      <c r="H10" s="16"/>
      <c r="I10" s="16">
        <f t="shared" si="2"/>
        <v>72440</v>
      </c>
      <c r="J10" s="16">
        <f t="shared" si="2"/>
        <v>8600</v>
      </c>
      <c r="K10" s="16">
        <f t="shared" si="2"/>
        <v>2000</v>
      </c>
      <c r="L10" s="16">
        <f t="shared" si="2"/>
        <v>33050</v>
      </c>
      <c r="M10" s="16">
        <f t="shared" si="2"/>
        <v>3791</v>
      </c>
      <c r="N10" s="37">
        <f t="shared" si="2"/>
        <v>3591</v>
      </c>
      <c r="O10" s="37">
        <f t="shared" si="2"/>
        <v>200</v>
      </c>
      <c r="P10" s="37">
        <f t="shared" si="2"/>
        <v>4450</v>
      </c>
      <c r="Q10" s="37">
        <f t="shared" si="2"/>
        <v>3745</v>
      </c>
      <c r="R10" s="37">
        <f aca="true" t="shared" si="3" ref="R10:Y10">R11+R20+R25+R33+R46+R51+R58+R79+R94+R105+R119</f>
        <v>705</v>
      </c>
      <c r="S10" s="37">
        <f t="shared" si="3"/>
        <v>2456</v>
      </c>
      <c r="T10" s="37">
        <f t="shared" si="3"/>
        <v>2456</v>
      </c>
      <c r="U10" s="37">
        <f t="shared" si="3"/>
        <v>5100</v>
      </c>
      <c r="V10" s="37">
        <f t="shared" si="3"/>
        <v>3906</v>
      </c>
      <c r="W10" s="37">
        <f t="shared" si="3"/>
        <v>1194</v>
      </c>
    </row>
    <row r="11" spans="1:23" s="1" customFormat="1" ht="27" customHeight="1">
      <c r="A11" s="38"/>
      <c r="B11" s="39" t="s">
        <v>23</v>
      </c>
      <c r="C11" s="40">
        <f>SUM(C12:C19)</f>
        <v>12052</v>
      </c>
      <c r="D11" s="40">
        <f>SUM(D12:D19)</f>
        <v>9225</v>
      </c>
      <c r="E11" s="40">
        <f>SUM(E12:E19)</f>
        <v>2827</v>
      </c>
      <c r="F11" s="40">
        <f>SUM(F12:F19)</f>
        <v>11707</v>
      </c>
      <c r="G11" s="41">
        <f>SUM(G12:G19)</f>
        <v>8880</v>
      </c>
      <c r="H11" s="41"/>
      <c r="I11" s="41">
        <f>SUM(I12:I19)</f>
        <v>2827</v>
      </c>
      <c r="J11" s="41"/>
      <c r="K11" s="41"/>
      <c r="L11" s="41">
        <f>SUM(L12:L19)</f>
        <v>1350</v>
      </c>
      <c r="M11" s="41"/>
      <c r="N11" s="41"/>
      <c r="O11" s="41"/>
      <c r="P11" s="41"/>
      <c r="Q11" s="41"/>
      <c r="R11" s="41"/>
      <c r="S11" s="40">
        <f>SUM(S12:S19)</f>
        <v>195</v>
      </c>
      <c r="T11" s="41">
        <f>SUM(T12:T19)</f>
        <v>195</v>
      </c>
      <c r="U11" s="41">
        <f>SUM(U12:U19)</f>
        <v>150</v>
      </c>
      <c r="V11" s="41">
        <f>SUM(V12:V19)</f>
        <v>150</v>
      </c>
      <c r="W11" s="41"/>
    </row>
    <row r="12" spans="1:23" s="1" customFormat="1" ht="19.5" customHeight="1">
      <c r="A12" s="42">
        <v>360100000</v>
      </c>
      <c r="B12" s="32" t="s">
        <v>24</v>
      </c>
      <c r="C12" s="40">
        <f>D12+E12</f>
        <v>195</v>
      </c>
      <c r="D12" s="40">
        <f>G12+N12+Q12+T12+V12</f>
        <v>195</v>
      </c>
      <c r="E12" s="40"/>
      <c r="F12" s="34"/>
      <c r="G12" s="43"/>
      <c r="H12" s="36"/>
      <c r="I12" s="57"/>
      <c r="J12" s="34"/>
      <c r="K12" s="34"/>
      <c r="L12" s="57"/>
      <c r="M12" s="34"/>
      <c r="N12" s="41"/>
      <c r="O12" s="57"/>
      <c r="P12" s="34"/>
      <c r="Q12" s="41"/>
      <c r="R12" s="34"/>
      <c r="S12" s="34">
        <f>T12</f>
        <v>195</v>
      </c>
      <c r="T12" s="44">
        <v>195</v>
      </c>
      <c r="U12" s="34"/>
      <c r="V12" s="41"/>
      <c r="W12" s="34"/>
    </row>
    <row r="13" spans="1:23" s="1" customFormat="1" ht="19.5" customHeight="1">
      <c r="A13" s="42">
        <v>360105000</v>
      </c>
      <c r="B13" s="32" t="s">
        <v>25</v>
      </c>
      <c r="C13" s="40">
        <f aca="true" t="shared" si="4" ref="C13:C44">D13+E13</f>
        <v>1091</v>
      </c>
      <c r="D13" s="40">
        <f aca="true" t="shared" si="5" ref="D13:D44">G13+N13+Q13+T13+V13</f>
        <v>1078</v>
      </c>
      <c r="E13" s="40">
        <f aca="true" t="shared" si="6" ref="E13:E44">I13+O13+R13+W13</f>
        <v>13</v>
      </c>
      <c r="F13" s="34">
        <f aca="true" t="shared" si="7" ref="F13:F44">G13+I13</f>
        <v>1091</v>
      </c>
      <c r="G13" s="44">
        <v>1078</v>
      </c>
      <c r="H13" s="45"/>
      <c r="I13" s="58">
        <v>13</v>
      </c>
      <c r="J13" s="59"/>
      <c r="K13" s="60"/>
      <c r="L13" s="58"/>
      <c r="M13" s="59"/>
      <c r="N13" s="34"/>
      <c r="O13" s="58"/>
      <c r="P13" s="59"/>
      <c r="Q13" s="34"/>
      <c r="R13" s="59"/>
      <c r="S13" s="34"/>
      <c r="T13" s="44"/>
      <c r="U13" s="34"/>
      <c r="V13" s="34"/>
      <c r="W13" s="59"/>
    </row>
    <row r="14" spans="1:23" s="1" customFormat="1" ht="19.5" customHeight="1">
      <c r="A14" s="42">
        <v>360112000</v>
      </c>
      <c r="B14" s="32" t="s">
        <v>26</v>
      </c>
      <c r="C14" s="40">
        <f t="shared" si="4"/>
        <v>1914</v>
      </c>
      <c r="D14" s="40">
        <f t="shared" si="5"/>
        <v>1469</v>
      </c>
      <c r="E14" s="40">
        <f t="shared" si="6"/>
        <v>445</v>
      </c>
      <c r="F14" s="34">
        <f t="shared" si="7"/>
        <v>1914</v>
      </c>
      <c r="G14" s="46">
        <v>1469</v>
      </c>
      <c r="H14" s="45"/>
      <c r="I14" s="58">
        <v>445</v>
      </c>
      <c r="J14" s="59"/>
      <c r="K14" s="60"/>
      <c r="L14" s="58">
        <v>300</v>
      </c>
      <c r="M14" s="59"/>
      <c r="N14" s="59"/>
      <c r="O14" s="58"/>
      <c r="P14" s="59"/>
      <c r="Q14" s="59"/>
      <c r="R14" s="59"/>
      <c r="S14" s="34"/>
      <c r="T14" s="44"/>
      <c r="U14" s="34"/>
      <c r="V14" s="60"/>
      <c r="W14" s="59"/>
    </row>
    <row r="15" spans="1:23" s="1" customFormat="1" ht="19.5" customHeight="1">
      <c r="A15" s="42">
        <v>360121000</v>
      </c>
      <c r="B15" s="32" t="s">
        <v>27</v>
      </c>
      <c r="C15" s="40">
        <f t="shared" si="4"/>
        <v>2126</v>
      </c>
      <c r="D15" s="40">
        <f t="shared" si="5"/>
        <v>1482</v>
      </c>
      <c r="E15" s="40">
        <f t="shared" si="6"/>
        <v>644</v>
      </c>
      <c r="F15" s="34">
        <f t="shared" si="7"/>
        <v>2126</v>
      </c>
      <c r="G15" s="46">
        <v>1482</v>
      </c>
      <c r="H15" s="45"/>
      <c r="I15" s="58">
        <v>644</v>
      </c>
      <c r="J15" s="59"/>
      <c r="K15" s="60"/>
      <c r="L15" s="58">
        <v>500</v>
      </c>
      <c r="M15" s="59"/>
      <c r="N15" s="59"/>
      <c r="O15" s="58"/>
      <c r="P15" s="59"/>
      <c r="Q15" s="59"/>
      <c r="R15" s="59"/>
      <c r="S15" s="34"/>
      <c r="T15" s="44"/>
      <c r="U15" s="34"/>
      <c r="V15" s="60"/>
      <c r="W15" s="59"/>
    </row>
    <row r="16" spans="1:23" s="1" customFormat="1" ht="19.5" customHeight="1">
      <c r="A16" s="42">
        <v>360123000</v>
      </c>
      <c r="B16" s="32" t="s">
        <v>28</v>
      </c>
      <c r="C16" s="40">
        <f t="shared" si="4"/>
        <v>2601</v>
      </c>
      <c r="D16" s="40">
        <f t="shared" si="5"/>
        <v>1453</v>
      </c>
      <c r="E16" s="40">
        <f t="shared" si="6"/>
        <v>1148</v>
      </c>
      <c r="F16" s="34">
        <f t="shared" si="7"/>
        <v>2501</v>
      </c>
      <c r="G16" s="46">
        <v>1353</v>
      </c>
      <c r="H16" s="45"/>
      <c r="I16" s="58">
        <v>1148</v>
      </c>
      <c r="J16" s="59"/>
      <c r="K16" s="60"/>
      <c r="L16" s="58">
        <v>150</v>
      </c>
      <c r="M16" s="59"/>
      <c r="N16" s="59"/>
      <c r="O16" s="58"/>
      <c r="P16" s="59"/>
      <c r="Q16" s="59"/>
      <c r="R16" s="59"/>
      <c r="S16" s="34"/>
      <c r="T16" s="44"/>
      <c r="U16" s="34">
        <f>V16+W16</f>
        <v>100</v>
      </c>
      <c r="V16" s="60">
        <v>100</v>
      </c>
      <c r="W16" s="59"/>
    </row>
    <row r="17" spans="1:23" s="1" customFormat="1" ht="19.5" customHeight="1">
      <c r="A17" s="42">
        <v>360124000</v>
      </c>
      <c r="B17" s="32" t="s">
        <v>29</v>
      </c>
      <c r="C17" s="40">
        <f t="shared" si="4"/>
        <v>2361</v>
      </c>
      <c r="D17" s="40">
        <f t="shared" si="5"/>
        <v>1809</v>
      </c>
      <c r="E17" s="40">
        <f t="shared" si="6"/>
        <v>552</v>
      </c>
      <c r="F17" s="34">
        <f t="shared" si="7"/>
        <v>2311</v>
      </c>
      <c r="G17" s="46">
        <v>1759</v>
      </c>
      <c r="H17" s="45"/>
      <c r="I17" s="58">
        <v>552</v>
      </c>
      <c r="J17" s="59"/>
      <c r="K17" s="60"/>
      <c r="L17" s="58">
        <v>400</v>
      </c>
      <c r="M17" s="59"/>
      <c r="N17" s="59"/>
      <c r="O17" s="58"/>
      <c r="P17" s="59"/>
      <c r="Q17" s="59"/>
      <c r="R17" s="59"/>
      <c r="S17" s="34"/>
      <c r="T17" s="44"/>
      <c r="U17" s="34">
        <f>V17+W17</f>
        <v>50</v>
      </c>
      <c r="V17" s="60">
        <v>50</v>
      </c>
      <c r="W17" s="59"/>
    </row>
    <row r="18" spans="1:23" s="1" customFormat="1" ht="19.5" customHeight="1">
      <c r="A18" s="42">
        <v>360192000</v>
      </c>
      <c r="B18" s="32" t="s">
        <v>30</v>
      </c>
      <c r="C18" s="40">
        <f t="shared" si="4"/>
        <v>880</v>
      </c>
      <c r="D18" s="40">
        <f t="shared" si="5"/>
        <v>869</v>
      </c>
      <c r="E18" s="40">
        <f t="shared" si="6"/>
        <v>11</v>
      </c>
      <c r="F18" s="34">
        <f t="shared" si="7"/>
        <v>880</v>
      </c>
      <c r="G18" s="46">
        <v>869</v>
      </c>
      <c r="H18" s="45"/>
      <c r="I18" s="58">
        <v>11</v>
      </c>
      <c r="J18" s="59"/>
      <c r="K18" s="60"/>
      <c r="L18" s="58"/>
      <c r="M18" s="59"/>
      <c r="N18" s="59"/>
      <c r="O18" s="58"/>
      <c r="P18" s="59"/>
      <c r="Q18" s="59"/>
      <c r="R18" s="59"/>
      <c r="S18" s="34"/>
      <c r="T18" s="44"/>
      <c r="U18" s="34"/>
      <c r="V18" s="60"/>
      <c r="W18" s="59"/>
    </row>
    <row r="19" spans="1:23" s="1" customFormat="1" ht="19.5" customHeight="1">
      <c r="A19" s="42">
        <v>360113000</v>
      </c>
      <c r="B19" s="32" t="s">
        <v>31</v>
      </c>
      <c r="C19" s="40">
        <f t="shared" si="4"/>
        <v>884</v>
      </c>
      <c r="D19" s="40">
        <f t="shared" si="5"/>
        <v>870</v>
      </c>
      <c r="E19" s="40">
        <f t="shared" si="6"/>
        <v>14</v>
      </c>
      <c r="F19" s="34">
        <f t="shared" si="7"/>
        <v>884</v>
      </c>
      <c r="G19" s="46">
        <v>870</v>
      </c>
      <c r="H19" s="40"/>
      <c r="I19" s="58">
        <v>14</v>
      </c>
      <c r="J19" s="59"/>
      <c r="K19" s="59"/>
      <c r="L19" s="58"/>
      <c r="M19" s="59"/>
      <c r="N19" s="59"/>
      <c r="O19" s="58"/>
      <c r="P19" s="59"/>
      <c r="Q19" s="59"/>
      <c r="R19" s="59"/>
      <c r="S19" s="59"/>
      <c r="T19" s="44"/>
      <c r="U19" s="34"/>
      <c r="V19" s="60"/>
      <c r="W19" s="59"/>
    </row>
    <row r="20" spans="1:23" s="1" customFormat="1" ht="19.5" customHeight="1">
      <c r="A20" s="42"/>
      <c r="B20" s="39" t="s">
        <v>32</v>
      </c>
      <c r="C20" s="40">
        <f t="shared" si="4"/>
        <v>8230</v>
      </c>
      <c r="D20" s="40">
        <f t="shared" si="5"/>
        <v>5655</v>
      </c>
      <c r="E20" s="40">
        <f t="shared" si="6"/>
        <v>2575</v>
      </c>
      <c r="F20" s="34">
        <f t="shared" si="7"/>
        <v>7782</v>
      </c>
      <c r="G20" s="43">
        <f>SUM(G21:G24)</f>
        <v>5255</v>
      </c>
      <c r="H20" s="43"/>
      <c r="I20" s="43">
        <f>SUM(I21:I24)</f>
        <v>2527</v>
      </c>
      <c r="J20" s="43"/>
      <c r="K20" s="43"/>
      <c r="L20" s="43">
        <f>SUM(L21:L24)</f>
        <v>1100</v>
      </c>
      <c r="M20" s="43"/>
      <c r="N20" s="43"/>
      <c r="O20" s="43"/>
      <c r="P20" s="43">
        <f aca="true" t="shared" si="8" ref="M20:X20">SUM(P21:P24)</f>
        <v>100</v>
      </c>
      <c r="Q20" s="43">
        <f t="shared" si="8"/>
        <v>100</v>
      </c>
      <c r="R20" s="43"/>
      <c r="S20" s="43">
        <f t="shared" si="8"/>
        <v>200</v>
      </c>
      <c r="T20" s="43">
        <f t="shared" si="8"/>
        <v>200</v>
      </c>
      <c r="U20" s="43">
        <f t="shared" si="8"/>
        <v>148</v>
      </c>
      <c r="V20" s="43">
        <f t="shared" si="8"/>
        <v>100</v>
      </c>
      <c r="W20" s="43">
        <f t="shared" si="8"/>
        <v>48</v>
      </c>
    </row>
    <row r="21" spans="1:23" s="1" customFormat="1" ht="19.5" customHeight="1">
      <c r="A21" s="42">
        <v>360202000</v>
      </c>
      <c r="B21" s="32" t="s">
        <v>33</v>
      </c>
      <c r="C21" s="40">
        <f t="shared" si="4"/>
        <v>1291</v>
      </c>
      <c r="D21" s="40">
        <f t="shared" si="5"/>
        <v>1115</v>
      </c>
      <c r="E21" s="40">
        <f t="shared" si="6"/>
        <v>176</v>
      </c>
      <c r="F21" s="34">
        <f t="shared" si="7"/>
        <v>1091</v>
      </c>
      <c r="G21" s="46">
        <v>915</v>
      </c>
      <c r="H21" s="45"/>
      <c r="I21" s="58">
        <v>176</v>
      </c>
      <c r="J21" s="59"/>
      <c r="K21" s="60"/>
      <c r="L21" s="58">
        <v>50</v>
      </c>
      <c r="M21" s="59"/>
      <c r="N21" s="59"/>
      <c r="O21" s="58"/>
      <c r="P21" s="59"/>
      <c r="Q21" s="59"/>
      <c r="R21" s="59"/>
      <c r="S21" s="34">
        <f>T21</f>
        <v>200</v>
      </c>
      <c r="T21" s="59">
        <v>200</v>
      </c>
      <c r="U21" s="59"/>
      <c r="V21" s="60"/>
      <c r="W21" s="59"/>
    </row>
    <row r="22" spans="1:23" s="1" customFormat="1" ht="19.5" customHeight="1">
      <c r="A22" s="42">
        <v>360203000</v>
      </c>
      <c r="B22" s="32" t="s">
        <v>34</v>
      </c>
      <c r="C22" s="40">
        <f t="shared" si="4"/>
        <v>856</v>
      </c>
      <c r="D22" s="40">
        <f t="shared" si="5"/>
        <v>731</v>
      </c>
      <c r="E22" s="40">
        <f t="shared" si="6"/>
        <v>125</v>
      </c>
      <c r="F22" s="34">
        <f t="shared" si="7"/>
        <v>856</v>
      </c>
      <c r="G22" s="46">
        <v>731</v>
      </c>
      <c r="H22" s="45"/>
      <c r="I22" s="58">
        <v>125</v>
      </c>
      <c r="J22" s="59"/>
      <c r="K22" s="60"/>
      <c r="L22" s="58"/>
      <c r="M22" s="59"/>
      <c r="N22" s="59"/>
      <c r="O22" s="58"/>
      <c r="P22" s="59"/>
      <c r="Q22" s="59"/>
      <c r="R22" s="59"/>
      <c r="S22" s="34"/>
      <c r="T22" s="59"/>
      <c r="U22" s="59"/>
      <c r="V22" s="60"/>
      <c r="W22" s="59"/>
    </row>
    <row r="23" spans="1:23" s="1" customFormat="1" ht="19.5" customHeight="1">
      <c r="A23" s="42">
        <v>360222000</v>
      </c>
      <c r="B23" s="32" t="s">
        <v>35</v>
      </c>
      <c r="C23" s="40">
        <f t="shared" si="4"/>
        <v>2997</v>
      </c>
      <c r="D23" s="40">
        <f t="shared" si="5"/>
        <v>1678</v>
      </c>
      <c r="E23" s="40">
        <f t="shared" si="6"/>
        <v>1319</v>
      </c>
      <c r="F23" s="34">
        <f t="shared" si="7"/>
        <v>2997</v>
      </c>
      <c r="G23" s="46">
        <v>1678</v>
      </c>
      <c r="H23" s="45"/>
      <c r="I23" s="58">
        <v>1319</v>
      </c>
      <c r="J23" s="59"/>
      <c r="K23" s="60"/>
      <c r="L23" s="58">
        <v>300</v>
      </c>
      <c r="M23" s="59"/>
      <c r="N23" s="59"/>
      <c r="O23" s="58"/>
      <c r="P23" s="59"/>
      <c r="Q23" s="59"/>
      <c r="R23" s="59"/>
      <c r="S23" s="34"/>
      <c r="T23" s="59"/>
      <c r="U23" s="59"/>
      <c r="V23" s="60"/>
      <c r="W23" s="59"/>
    </row>
    <row r="24" spans="1:23" s="1" customFormat="1" ht="19.5" customHeight="1">
      <c r="A24" s="42">
        <v>360281000</v>
      </c>
      <c r="B24" s="32" t="s">
        <v>36</v>
      </c>
      <c r="C24" s="40">
        <f t="shared" si="4"/>
        <v>3086</v>
      </c>
      <c r="D24" s="40">
        <f t="shared" si="5"/>
        <v>2131</v>
      </c>
      <c r="E24" s="40">
        <f t="shared" si="6"/>
        <v>955</v>
      </c>
      <c r="F24" s="34">
        <f t="shared" si="7"/>
        <v>2838</v>
      </c>
      <c r="G24" s="46">
        <v>1931</v>
      </c>
      <c r="H24" s="40"/>
      <c r="I24" s="58">
        <v>907</v>
      </c>
      <c r="J24" s="59"/>
      <c r="K24" s="59"/>
      <c r="L24" s="58">
        <v>750</v>
      </c>
      <c r="M24" s="59"/>
      <c r="N24" s="59"/>
      <c r="O24" s="58"/>
      <c r="P24" s="59">
        <f>Q24+R24</f>
        <v>100</v>
      </c>
      <c r="Q24" s="59">
        <v>100</v>
      </c>
      <c r="R24" s="59"/>
      <c r="S24" s="34"/>
      <c r="T24" s="59"/>
      <c r="U24" s="59">
        <f>V24+W24</f>
        <v>148</v>
      </c>
      <c r="V24" s="60">
        <v>100</v>
      </c>
      <c r="W24" s="59">
        <v>48</v>
      </c>
    </row>
    <row r="25" spans="1:23" s="1" customFormat="1" ht="19.5" customHeight="1">
      <c r="A25" s="42"/>
      <c r="B25" s="39" t="s">
        <v>37</v>
      </c>
      <c r="C25" s="40">
        <f t="shared" si="4"/>
        <v>15315</v>
      </c>
      <c r="D25" s="40">
        <f t="shared" si="5"/>
        <v>13143</v>
      </c>
      <c r="E25" s="40">
        <f t="shared" si="6"/>
        <v>2172</v>
      </c>
      <c r="F25" s="34">
        <f t="shared" si="7"/>
        <v>14587</v>
      </c>
      <c r="G25" s="43">
        <f>SUM(G26:G32)</f>
        <v>12578</v>
      </c>
      <c r="H25" s="43"/>
      <c r="I25" s="43">
        <f>SUM(I26:I32)</f>
        <v>2009</v>
      </c>
      <c r="J25" s="43">
        <f>SUM(J26:J32)</f>
        <v>104</v>
      </c>
      <c r="K25" s="43"/>
      <c r="L25" s="43">
        <f>SUM(L26:L32)</f>
        <v>750</v>
      </c>
      <c r="M25" s="43">
        <f>SUM(M26:M32)</f>
        <v>30</v>
      </c>
      <c r="N25" s="41">
        <f>SUM(N26:N32)</f>
        <v>30</v>
      </c>
      <c r="O25" s="41"/>
      <c r="P25" s="41">
        <f aca="true" t="shared" si="9" ref="O25:X25">SUM(P26:P32)</f>
        <v>100</v>
      </c>
      <c r="Q25" s="41">
        <f t="shared" si="9"/>
        <v>100</v>
      </c>
      <c r="R25" s="41"/>
      <c r="S25" s="41">
        <f t="shared" si="9"/>
        <v>200</v>
      </c>
      <c r="T25" s="41">
        <f t="shared" si="9"/>
        <v>200</v>
      </c>
      <c r="U25" s="41">
        <f t="shared" si="9"/>
        <v>398</v>
      </c>
      <c r="V25" s="41">
        <f t="shared" si="9"/>
        <v>235</v>
      </c>
      <c r="W25" s="41">
        <f t="shared" si="9"/>
        <v>163</v>
      </c>
    </row>
    <row r="26" spans="1:23" s="1" customFormat="1" ht="19.5" customHeight="1">
      <c r="A26" s="42">
        <v>360302000</v>
      </c>
      <c r="B26" s="32" t="s">
        <v>38</v>
      </c>
      <c r="C26" s="40">
        <f t="shared" si="4"/>
        <v>1060</v>
      </c>
      <c r="D26" s="40">
        <f t="shared" si="5"/>
        <v>952</v>
      </c>
      <c r="E26" s="40">
        <f t="shared" si="6"/>
        <v>108</v>
      </c>
      <c r="F26" s="34">
        <f t="shared" si="7"/>
        <v>1060</v>
      </c>
      <c r="G26" s="46">
        <v>952</v>
      </c>
      <c r="H26" s="45"/>
      <c r="I26" s="58">
        <v>108</v>
      </c>
      <c r="J26" s="59">
        <v>32</v>
      </c>
      <c r="K26" s="60"/>
      <c r="L26" s="58">
        <v>50</v>
      </c>
      <c r="M26" s="59"/>
      <c r="N26" s="59"/>
      <c r="O26" s="58"/>
      <c r="P26" s="59"/>
      <c r="Q26" s="59"/>
      <c r="R26" s="59"/>
      <c r="S26" s="34"/>
      <c r="T26" s="59"/>
      <c r="U26" s="59"/>
      <c r="V26" s="60"/>
      <c r="W26" s="59"/>
    </row>
    <row r="27" spans="1:23" s="1" customFormat="1" ht="19.5" customHeight="1">
      <c r="A27" s="42">
        <v>360313000</v>
      </c>
      <c r="B27" s="32" t="s">
        <v>39</v>
      </c>
      <c r="C27" s="40">
        <f t="shared" si="4"/>
        <v>1487</v>
      </c>
      <c r="D27" s="40">
        <f t="shared" si="5"/>
        <v>1330</v>
      </c>
      <c r="E27" s="40">
        <f t="shared" si="6"/>
        <v>157</v>
      </c>
      <c r="F27" s="34">
        <f t="shared" si="7"/>
        <v>1427</v>
      </c>
      <c r="G27" s="46">
        <v>1270</v>
      </c>
      <c r="H27" s="45"/>
      <c r="I27" s="58">
        <v>157</v>
      </c>
      <c r="J27" s="59"/>
      <c r="K27" s="60"/>
      <c r="L27" s="58">
        <v>150</v>
      </c>
      <c r="M27" s="59"/>
      <c r="N27" s="59"/>
      <c r="O27" s="58"/>
      <c r="P27" s="59"/>
      <c r="Q27" s="59"/>
      <c r="R27" s="59"/>
      <c r="S27" s="34"/>
      <c r="T27" s="59"/>
      <c r="U27" s="59">
        <f aca="true" t="shared" si="10" ref="U27:U32">V27+W27</f>
        <v>60</v>
      </c>
      <c r="V27" s="60">
        <v>60</v>
      </c>
      <c r="W27" s="59"/>
    </row>
    <row r="28" spans="1:23" s="1" customFormat="1" ht="19.5" customHeight="1">
      <c r="A28" s="42">
        <v>360321000</v>
      </c>
      <c r="B28" s="32" t="s">
        <v>40</v>
      </c>
      <c r="C28" s="40">
        <f t="shared" si="4"/>
        <v>5598</v>
      </c>
      <c r="D28" s="40">
        <f t="shared" si="5"/>
        <v>5290</v>
      </c>
      <c r="E28" s="40">
        <f t="shared" si="6"/>
        <v>308</v>
      </c>
      <c r="F28" s="34">
        <f t="shared" si="7"/>
        <v>5338</v>
      </c>
      <c r="G28" s="46">
        <v>5090</v>
      </c>
      <c r="H28" s="45"/>
      <c r="I28" s="58">
        <v>248</v>
      </c>
      <c r="J28" s="59">
        <v>15</v>
      </c>
      <c r="K28" s="60"/>
      <c r="L28" s="58">
        <v>150</v>
      </c>
      <c r="M28" s="59">
        <f>N28+O28</f>
        <v>30</v>
      </c>
      <c r="N28" s="59">
        <v>30</v>
      </c>
      <c r="O28" s="58"/>
      <c r="P28" s="59">
        <f>Q28+R28</f>
        <v>100</v>
      </c>
      <c r="Q28" s="59">
        <v>100</v>
      </c>
      <c r="R28" s="59"/>
      <c r="S28" s="34"/>
      <c r="T28" s="59"/>
      <c r="U28" s="59">
        <f t="shared" si="10"/>
        <v>130</v>
      </c>
      <c r="V28" s="60">
        <v>70</v>
      </c>
      <c r="W28" s="59">
        <v>60</v>
      </c>
    </row>
    <row r="29" spans="1:23" s="1" customFormat="1" ht="19.5" customHeight="1">
      <c r="A29" s="42">
        <v>360322000</v>
      </c>
      <c r="B29" s="32" t="s">
        <v>41</v>
      </c>
      <c r="C29" s="40">
        <f t="shared" si="4"/>
        <v>2057</v>
      </c>
      <c r="D29" s="40">
        <f t="shared" si="5"/>
        <v>1716</v>
      </c>
      <c r="E29" s="40">
        <f t="shared" si="6"/>
        <v>341</v>
      </c>
      <c r="F29" s="34">
        <f t="shared" si="7"/>
        <v>2010</v>
      </c>
      <c r="G29" s="46">
        <v>1716</v>
      </c>
      <c r="H29" s="45"/>
      <c r="I29" s="58">
        <v>294</v>
      </c>
      <c r="J29" s="59"/>
      <c r="K29" s="60"/>
      <c r="L29" s="58">
        <v>250</v>
      </c>
      <c r="M29" s="59"/>
      <c r="N29" s="59"/>
      <c r="O29" s="58"/>
      <c r="P29" s="59"/>
      <c r="Q29" s="59"/>
      <c r="R29" s="59"/>
      <c r="S29" s="34"/>
      <c r="T29" s="59"/>
      <c r="U29" s="59">
        <f t="shared" si="10"/>
        <v>47</v>
      </c>
      <c r="V29" s="60"/>
      <c r="W29" s="59">
        <v>47</v>
      </c>
    </row>
    <row r="30" spans="1:23" s="1" customFormat="1" ht="19.5" customHeight="1">
      <c r="A30" s="42">
        <v>360323000</v>
      </c>
      <c r="B30" s="32" t="s">
        <v>42</v>
      </c>
      <c r="C30" s="40">
        <f t="shared" si="4"/>
        <v>2922</v>
      </c>
      <c r="D30" s="40">
        <f t="shared" si="5"/>
        <v>1677</v>
      </c>
      <c r="E30" s="40">
        <f t="shared" si="6"/>
        <v>1245</v>
      </c>
      <c r="F30" s="34">
        <f t="shared" si="7"/>
        <v>2761</v>
      </c>
      <c r="G30" s="46">
        <v>1572</v>
      </c>
      <c r="H30" s="45"/>
      <c r="I30" s="58">
        <v>1189</v>
      </c>
      <c r="J30" s="59">
        <v>57</v>
      </c>
      <c r="K30" s="60"/>
      <c r="L30" s="58">
        <v>150</v>
      </c>
      <c r="M30" s="59"/>
      <c r="N30" s="59"/>
      <c r="O30" s="58"/>
      <c r="P30" s="59"/>
      <c r="Q30" s="59"/>
      <c r="R30" s="59"/>
      <c r="S30" s="34"/>
      <c r="T30" s="59"/>
      <c r="U30" s="59">
        <f t="shared" si="10"/>
        <v>161</v>
      </c>
      <c r="V30" s="60">
        <v>105</v>
      </c>
      <c r="W30" s="59">
        <v>56</v>
      </c>
    </row>
    <row r="31" spans="1:23" s="1" customFormat="1" ht="19.5" customHeight="1">
      <c r="A31" s="42">
        <v>360391000</v>
      </c>
      <c r="B31" s="32" t="s">
        <v>43</v>
      </c>
      <c r="C31" s="40">
        <f t="shared" si="4"/>
        <v>829</v>
      </c>
      <c r="D31" s="40">
        <f t="shared" si="5"/>
        <v>822</v>
      </c>
      <c r="E31" s="40">
        <f t="shared" si="6"/>
        <v>7</v>
      </c>
      <c r="F31" s="34">
        <f t="shared" si="7"/>
        <v>829</v>
      </c>
      <c r="G31" s="46">
        <v>822</v>
      </c>
      <c r="H31" s="45"/>
      <c r="I31" s="58">
        <v>7</v>
      </c>
      <c r="J31" s="59"/>
      <c r="K31" s="60"/>
      <c r="L31" s="58"/>
      <c r="M31" s="59"/>
      <c r="N31" s="59"/>
      <c r="O31" s="58"/>
      <c r="P31" s="59"/>
      <c r="Q31" s="59"/>
      <c r="R31" s="59"/>
      <c r="S31" s="34"/>
      <c r="T31" s="59"/>
      <c r="U31" s="59"/>
      <c r="V31" s="60"/>
      <c r="W31" s="59"/>
    </row>
    <row r="32" spans="1:23" s="1" customFormat="1" ht="19.5" customHeight="1">
      <c r="A32" s="42">
        <v>360392000</v>
      </c>
      <c r="B32" s="32" t="s">
        <v>44</v>
      </c>
      <c r="C32" s="40">
        <f t="shared" si="4"/>
        <v>1362</v>
      </c>
      <c r="D32" s="40">
        <f t="shared" si="5"/>
        <v>1356</v>
      </c>
      <c r="E32" s="40">
        <f t="shared" si="6"/>
        <v>6</v>
      </c>
      <c r="F32" s="34">
        <f t="shared" si="7"/>
        <v>1162</v>
      </c>
      <c r="G32" s="46">
        <v>1156</v>
      </c>
      <c r="H32" s="40"/>
      <c r="I32" s="58">
        <v>6</v>
      </c>
      <c r="J32" s="59"/>
      <c r="K32" s="59"/>
      <c r="L32" s="58"/>
      <c r="M32" s="59"/>
      <c r="N32" s="59"/>
      <c r="O32" s="58"/>
      <c r="P32" s="59"/>
      <c r="Q32" s="59"/>
      <c r="R32" s="59"/>
      <c r="S32" s="34">
        <f>T32</f>
        <v>200</v>
      </c>
      <c r="T32" s="59">
        <v>200</v>
      </c>
      <c r="U32" s="59"/>
      <c r="V32" s="60"/>
      <c r="W32" s="59"/>
    </row>
    <row r="33" spans="1:23" s="1" customFormat="1" ht="19.5" customHeight="1">
      <c r="A33" s="42"/>
      <c r="B33" s="39" t="s">
        <v>45</v>
      </c>
      <c r="C33" s="40">
        <f t="shared" si="4"/>
        <v>48451</v>
      </c>
      <c r="D33" s="40">
        <f t="shared" si="5"/>
        <v>36445</v>
      </c>
      <c r="E33" s="40">
        <f t="shared" si="6"/>
        <v>12006</v>
      </c>
      <c r="F33" s="34">
        <f t="shared" si="7"/>
        <v>47452</v>
      </c>
      <c r="G33" s="43">
        <f aca="true" t="shared" si="11" ref="G33:O33">SUM(G34:G45)</f>
        <v>35653</v>
      </c>
      <c r="H33" s="43"/>
      <c r="I33" s="43">
        <f>SUM(I34:I45)</f>
        <v>11799</v>
      </c>
      <c r="J33" s="43">
        <f t="shared" si="11"/>
        <v>971</v>
      </c>
      <c r="K33" s="43">
        <f t="shared" si="11"/>
        <v>2000</v>
      </c>
      <c r="L33" s="43">
        <f t="shared" si="11"/>
        <v>5750</v>
      </c>
      <c r="M33" s="43">
        <f t="shared" si="11"/>
        <v>177</v>
      </c>
      <c r="N33" s="41">
        <f t="shared" si="11"/>
        <v>130</v>
      </c>
      <c r="O33" s="41">
        <f aca="true" t="shared" si="12" ref="O33:X33">SUM(O34:O45)</f>
        <v>47</v>
      </c>
      <c r="P33" s="41">
        <f t="shared" si="12"/>
        <v>375</v>
      </c>
      <c r="Q33" s="41">
        <f t="shared" si="12"/>
        <v>275</v>
      </c>
      <c r="R33" s="41">
        <f t="shared" si="12"/>
        <v>100</v>
      </c>
      <c r="S33" s="41">
        <f t="shared" si="12"/>
        <v>222</v>
      </c>
      <c r="T33" s="41">
        <f t="shared" si="12"/>
        <v>222</v>
      </c>
      <c r="U33" s="41">
        <f t="shared" si="12"/>
        <v>225</v>
      </c>
      <c r="V33" s="41">
        <f t="shared" si="12"/>
        <v>165</v>
      </c>
      <c r="W33" s="41">
        <f t="shared" si="12"/>
        <v>60</v>
      </c>
    </row>
    <row r="34" spans="1:23" s="1" customFormat="1" ht="19.5" customHeight="1">
      <c r="A34" s="42">
        <v>360402000</v>
      </c>
      <c r="B34" s="32" t="s">
        <v>46</v>
      </c>
      <c r="C34" s="40">
        <f t="shared" si="4"/>
        <v>1165</v>
      </c>
      <c r="D34" s="40">
        <f t="shared" si="5"/>
        <v>985</v>
      </c>
      <c r="E34" s="40">
        <f t="shared" si="6"/>
        <v>180</v>
      </c>
      <c r="F34" s="34">
        <f t="shared" si="7"/>
        <v>1165</v>
      </c>
      <c r="G34" s="46">
        <v>985</v>
      </c>
      <c r="H34" s="45"/>
      <c r="I34" s="58">
        <v>180</v>
      </c>
      <c r="J34" s="59"/>
      <c r="K34" s="60"/>
      <c r="L34" s="58">
        <v>50</v>
      </c>
      <c r="M34" s="59"/>
      <c r="N34" s="59"/>
      <c r="O34" s="58"/>
      <c r="P34" s="59"/>
      <c r="Q34" s="59"/>
      <c r="R34" s="59"/>
      <c r="S34" s="34"/>
      <c r="T34" s="59"/>
      <c r="U34" s="59"/>
      <c r="V34" s="59"/>
      <c r="W34" s="59"/>
    </row>
    <row r="35" spans="1:23" s="1" customFormat="1" ht="19.5" customHeight="1">
      <c r="A35" s="42">
        <v>360404000</v>
      </c>
      <c r="B35" s="32" t="s">
        <v>47</v>
      </c>
      <c r="C35" s="40">
        <f t="shared" si="4"/>
        <v>2069</v>
      </c>
      <c r="D35" s="40">
        <f t="shared" si="5"/>
        <v>1765</v>
      </c>
      <c r="E35" s="40">
        <f t="shared" si="6"/>
        <v>304</v>
      </c>
      <c r="F35" s="34">
        <f t="shared" si="7"/>
        <v>2069</v>
      </c>
      <c r="G35" s="46">
        <v>1765</v>
      </c>
      <c r="H35" s="45"/>
      <c r="I35" s="58">
        <v>304</v>
      </c>
      <c r="J35" s="59"/>
      <c r="K35" s="60"/>
      <c r="L35" s="58">
        <v>150</v>
      </c>
      <c r="M35" s="59"/>
      <c r="N35" s="59"/>
      <c r="O35" s="58"/>
      <c r="P35" s="59"/>
      <c r="Q35" s="59"/>
      <c r="R35" s="59"/>
      <c r="S35" s="34"/>
      <c r="T35" s="59"/>
      <c r="U35" s="59"/>
      <c r="V35" s="60"/>
      <c r="W35" s="59"/>
    </row>
    <row r="36" spans="1:23" s="1" customFormat="1" ht="19.5" customHeight="1">
      <c r="A36" s="42">
        <v>360423000</v>
      </c>
      <c r="B36" s="32" t="s">
        <v>48</v>
      </c>
      <c r="C36" s="40">
        <f t="shared" si="4"/>
        <v>3861</v>
      </c>
      <c r="D36" s="40">
        <f t="shared" si="5"/>
        <v>2661</v>
      </c>
      <c r="E36" s="40">
        <f t="shared" si="6"/>
        <v>1200</v>
      </c>
      <c r="F36" s="34">
        <f t="shared" si="7"/>
        <v>3652</v>
      </c>
      <c r="G36" s="46">
        <v>2559</v>
      </c>
      <c r="H36" s="45"/>
      <c r="I36" s="58">
        <v>1093</v>
      </c>
      <c r="J36" s="59">
        <v>142</v>
      </c>
      <c r="K36" s="60"/>
      <c r="L36" s="58">
        <v>900</v>
      </c>
      <c r="M36" s="59">
        <f>N36+O36</f>
        <v>99</v>
      </c>
      <c r="N36" s="59">
        <v>52</v>
      </c>
      <c r="O36" s="58">
        <v>47</v>
      </c>
      <c r="P36" s="59"/>
      <c r="Q36" s="59"/>
      <c r="R36" s="59"/>
      <c r="S36" s="34"/>
      <c r="T36" s="59"/>
      <c r="U36" s="59">
        <f>V36+W36</f>
        <v>110</v>
      </c>
      <c r="V36" s="60">
        <v>50</v>
      </c>
      <c r="W36" s="59">
        <v>60</v>
      </c>
    </row>
    <row r="37" spans="1:23" s="1" customFormat="1" ht="19.5" customHeight="1">
      <c r="A37" s="42">
        <v>360424000</v>
      </c>
      <c r="B37" s="32" t="s">
        <v>49</v>
      </c>
      <c r="C37" s="40">
        <f t="shared" si="4"/>
        <v>14477</v>
      </c>
      <c r="D37" s="40">
        <f t="shared" si="5"/>
        <v>9837</v>
      </c>
      <c r="E37" s="40">
        <f t="shared" si="6"/>
        <v>4640</v>
      </c>
      <c r="F37" s="34">
        <f t="shared" si="7"/>
        <v>14116</v>
      </c>
      <c r="G37" s="46">
        <v>9476</v>
      </c>
      <c r="H37" s="45"/>
      <c r="I37" s="58">
        <v>4640</v>
      </c>
      <c r="J37" s="59">
        <v>453</v>
      </c>
      <c r="K37" s="60">
        <v>2000</v>
      </c>
      <c r="L37" s="58">
        <v>1800</v>
      </c>
      <c r="M37" s="59">
        <f>N37+O37</f>
        <v>16</v>
      </c>
      <c r="N37" s="59">
        <v>16</v>
      </c>
      <c r="O37" s="58"/>
      <c r="P37" s="59">
        <f>Q37+R37</f>
        <v>275</v>
      </c>
      <c r="Q37" s="59">
        <v>275</v>
      </c>
      <c r="R37" s="59"/>
      <c r="S37" s="34"/>
      <c r="T37" s="59"/>
      <c r="U37" s="59">
        <f>V37+W37</f>
        <v>70</v>
      </c>
      <c r="V37" s="60">
        <v>70</v>
      </c>
      <c r="W37" s="59"/>
    </row>
    <row r="38" spans="1:23" s="1" customFormat="1" ht="19.5" customHeight="1">
      <c r="A38" s="42">
        <v>360425000</v>
      </c>
      <c r="B38" s="32" t="s">
        <v>50</v>
      </c>
      <c r="C38" s="40">
        <f t="shared" si="4"/>
        <v>3257</v>
      </c>
      <c r="D38" s="40">
        <f t="shared" si="5"/>
        <v>1908</v>
      </c>
      <c r="E38" s="40">
        <f t="shared" si="6"/>
        <v>1349</v>
      </c>
      <c r="F38" s="34">
        <f t="shared" si="7"/>
        <v>3257</v>
      </c>
      <c r="G38" s="46">
        <v>1908</v>
      </c>
      <c r="H38" s="45"/>
      <c r="I38" s="58">
        <v>1349</v>
      </c>
      <c r="J38" s="59"/>
      <c r="K38" s="60"/>
      <c r="L38" s="58">
        <v>350</v>
      </c>
      <c r="M38" s="59"/>
      <c r="N38" s="59"/>
      <c r="O38" s="58"/>
      <c r="P38" s="59"/>
      <c r="Q38" s="59"/>
      <c r="R38" s="59"/>
      <c r="S38" s="34"/>
      <c r="T38" s="59"/>
      <c r="U38" s="59"/>
      <c r="V38" s="60"/>
      <c r="W38" s="59"/>
    </row>
    <row r="39" spans="1:23" s="1" customFormat="1" ht="19.5" customHeight="1">
      <c r="A39" s="42">
        <v>360426000</v>
      </c>
      <c r="B39" s="32" t="s">
        <v>51</v>
      </c>
      <c r="C39" s="40">
        <f t="shared" si="4"/>
        <v>1589</v>
      </c>
      <c r="D39" s="40">
        <f t="shared" si="5"/>
        <v>1477</v>
      </c>
      <c r="E39" s="40">
        <f t="shared" si="6"/>
        <v>112</v>
      </c>
      <c r="F39" s="34">
        <f t="shared" si="7"/>
        <v>1589</v>
      </c>
      <c r="G39" s="46">
        <v>1477</v>
      </c>
      <c r="H39" s="45"/>
      <c r="I39" s="58">
        <v>112</v>
      </c>
      <c r="J39" s="59"/>
      <c r="K39" s="60"/>
      <c r="L39" s="58">
        <v>100</v>
      </c>
      <c r="M39" s="59"/>
      <c r="N39" s="59"/>
      <c r="O39" s="58"/>
      <c r="P39" s="59"/>
      <c r="Q39" s="59"/>
      <c r="R39" s="59"/>
      <c r="S39" s="34"/>
      <c r="T39" s="59"/>
      <c r="U39" s="59"/>
      <c r="V39" s="60"/>
      <c r="W39" s="59"/>
    </row>
    <row r="40" spans="1:23" s="1" customFormat="1" ht="19.5" customHeight="1">
      <c r="A40" s="42">
        <v>360428000</v>
      </c>
      <c r="B40" s="32" t="s">
        <v>52</v>
      </c>
      <c r="C40" s="40">
        <f t="shared" si="4"/>
        <v>10574</v>
      </c>
      <c r="D40" s="40">
        <f t="shared" si="5"/>
        <v>8984</v>
      </c>
      <c r="E40" s="40">
        <f t="shared" si="6"/>
        <v>1590</v>
      </c>
      <c r="F40" s="34">
        <f t="shared" si="7"/>
        <v>10412</v>
      </c>
      <c r="G40" s="46">
        <v>8922</v>
      </c>
      <c r="H40" s="45"/>
      <c r="I40" s="58">
        <v>1490</v>
      </c>
      <c r="J40" s="59">
        <v>327</v>
      </c>
      <c r="K40" s="60"/>
      <c r="L40" s="58">
        <v>900</v>
      </c>
      <c r="M40" s="59">
        <f>N40+O40</f>
        <v>62</v>
      </c>
      <c r="N40" s="59">
        <v>62</v>
      </c>
      <c r="O40" s="58"/>
      <c r="P40" s="59">
        <f>Q40+R40</f>
        <v>100</v>
      </c>
      <c r="Q40" s="59"/>
      <c r="R40" s="59">
        <v>100</v>
      </c>
      <c r="S40" s="34"/>
      <c r="T40" s="59"/>
      <c r="U40" s="59"/>
      <c r="V40" s="60"/>
      <c r="W40" s="59"/>
    </row>
    <row r="41" spans="1:23" s="1" customFormat="1" ht="19.5" customHeight="1">
      <c r="A41" s="42">
        <v>360429000</v>
      </c>
      <c r="B41" s="32" t="s">
        <v>53</v>
      </c>
      <c r="C41" s="40">
        <f t="shared" si="4"/>
        <v>1809</v>
      </c>
      <c r="D41" s="40">
        <f t="shared" si="5"/>
        <v>1546</v>
      </c>
      <c r="E41" s="40">
        <f t="shared" si="6"/>
        <v>263</v>
      </c>
      <c r="F41" s="34">
        <f t="shared" si="7"/>
        <v>1809</v>
      </c>
      <c r="G41" s="46">
        <v>1546</v>
      </c>
      <c r="H41" s="45"/>
      <c r="I41" s="58">
        <v>263</v>
      </c>
      <c r="J41" s="59"/>
      <c r="K41" s="60"/>
      <c r="L41" s="58">
        <v>250</v>
      </c>
      <c r="M41" s="59"/>
      <c r="N41" s="59"/>
      <c r="O41" s="58"/>
      <c r="P41" s="59"/>
      <c r="Q41" s="59"/>
      <c r="R41" s="59"/>
      <c r="S41" s="34"/>
      <c r="T41" s="59"/>
      <c r="U41" s="59"/>
      <c r="V41" s="60"/>
      <c r="W41" s="59"/>
    </row>
    <row r="42" spans="1:23" s="1" customFormat="1" ht="19.5" customHeight="1">
      <c r="A42" s="42">
        <v>360430000</v>
      </c>
      <c r="B42" s="32" t="s">
        <v>54</v>
      </c>
      <c r="C42" s="40">
        <f t="shared" si="4"/>
        <v>3884</v>
      </c>
      <c r="D42" s="40">
        <f t="shared" si="5"/>
        <v>2069</v>
      </c>
      <c r="E42" s="40">
        <f t="shared" si="6"/>
        <v>1815</v>
      </c>
      <c r="F42" s="34">
        <f t="shared" si="7"/>
        <v>3884</v>
      </c>
      <c r="G42" s="46">
        <v>2069</v>
      </c>
      <c r="H42" s="45"/>
      <c r="I42" s="58">
        <v>1815</v>
      </c>
      <c r="J42" s="59">
        <v>49</v>
      </c>
      <c r="K42" s="60"/>
      <c r="L42" s="58">
        <v>750</v>
      </c>
      <c r="M42" s="59"/>
      <c r="N42" s="59"/>
      <c r="O42" s="58"/>
      <c r="P42" s="59"/>
      <c r="Q42" s="59"/>
      <c r="R42" s="59"/>
      <c r="S42" s="34"/>
      <c r="T42" s="59"/>
      <c r="U42" s="59"/>
      <c r="V42" s="60"/>
      <c r="W42" s="59"/>
    </row>
    <row r="43" spans="1:23" s="1" customFormat="1" ht="19.5" customHeight="1">
      <c r="A43" s="42">
        <v>360481000</v>
      </c>
      <c r="B43" s="32" t="s">
        <v>55</v>
      </c>
      <c r="C43" s="40">
        <f t="shared" si="4"/>
        <v>2297</v>
      </c>
      <c r="D43" s="40">
        <f t="shared" si="5"/>
        <v>1961</v>
      </c>
      <c r="E43" s="40">
        <f t="shared" si="6"/>
        <v>336</v>
      </c>
      <c r="F43" s="34">
        <f t="shared" si="7"/>
        <v>2252</v>
      </c>
      <c r="G43" s="46">
        <v>1916</v>
      </c>
      <c r="H43" s="45"/>
      <c r="I43" s="58">
        <v>336</v>
      </c>
      <c r="J43" s="59"/>
      <c r="K43" s="60"/>
      <c r="L43" s="58">
        <v>300</v>
      </c>
      <c r="M43" s="59"/>
      <c r="N43" s="59"/>
      <c r="O43" s="58"/>
      <c r="P43" s="59"/>
      <c r="Q43" s="59"/>
      <c r="R43" s="59"/>
      <c r="S43" s="34"/>
      <c r="T43" s="59"/>
      <c r="U43" s="59">
        <f>V43+W43</f>
        <v>45</v>
      </c>
      <c r="V43" s="60">
        <v>45</v>
      </c>
      <c r="W43" s="59"/>
    </row>
    <row r="44" spans="1:23" s="1" customFormat="1" ht="19.5" customHeight="1">
      <c r="A44" s="42">
        <v>360482000</v>
      </c>
      <c r="B44" s="32" t="s">
        <v>56</v>
      </c>
      <c r="C44" s="40">
        <f t="shared" si="4"/>
        <v>1253</v>
      </c>
      <c r="D44" s="40">
        <f t="shared" si="5"/>
        <v>1144</v>
      </c>
      <c r="E44" s="40">
        <f t="shared" si="6"/>
        <v>109</v>
      </c>
      <c r="F44" s="34">
        <f t="shared" si="7"/>
        <v>1253</v>
      </c>
      <c r="G44" s="46">
        <v>1144</v>
      </c>
      <c r="H44" s="45"/>
      <c r="I44" s="58">
        <v>109</v>
      </c>
      <c r="J44" s="59"/>
      <c r="K44" s="60"/>
      <c r="L44" s="58">
        <v>100</v>
      </c>
      <c r="M44" s="59"/>
      <c r="N44" s="59"/>
      <c r="O44" s="58"/>
      <c r="P44" s="59"/>
      <c r="Q44" s="59"/>
      <c r="R44" s="59"/>
      <c r="S44" s="34"/>
      <c r="T44" s="59"/>
      <c r="U44" s="59"/>
      <c r="V44" s="60"/>
      <c r="W44" s="59"/>
    </row>
    <row r="45" spans="1:23" s="1" customFormat="1" ht="24.75" customHeight="1">
      <c r="A45" s="42">
        <v>360483000</v>
      </c>
      <c r="B45" s="32" t="s">
        <v>57</v>
      </c>
      <c r="C45" s="40">
        <f aca="true" t="shared" si="13" ref="C45:C76">D45+E45</f>
        <v>2216</v>
      </c>
      <c r="D45" s="40">
        <f aca="true" t="shared" si="14" ref="D45:D76">G45+N45+Q45+T45+V45</f>
        <v>2108</v>
      </c>
      <c r="E45" s="40">
        <f aca="true" t="shared" si="15" ref="E45:E76">I45+O45+R45+W45</f>
        <v>108</v>
      </c>
      <c r="F45" s="34">
        <f aca="true" t="shared" si="16" ref="F45:F76">G45+I45</f>
        <v>1994</v>
      </c>
      <c r="G45" s="46">
        <v>1886</v>
      </c>
      <c r="H45" s="45"/>
      <c r="I45" s="58">
        <v>108</v>
      </c>
      <c r="J45" s="59"/>
      <c r="K45" s="60"/>
      <c r="L45" s="58">
        <v>100</v>
      </c>
      <c r="M45" s="59"/>
      <c r="N45" s="59"/>
      <c r="O45" s="58"/>
      <c r="P45" s="59"/>
      <c r="Q45" s="59"/>
      <c r="R45" s="59"/>
      <c r="S45" s="34">
        <f>T45</f>
        <v>222</v>
      </c>
      <c r="T45" s="59">
        <v>222</v>
      </c>
      <c r="U45" s="59"/>
      <c r="V45" s="60"/>
      <c r="W45" s="59"/>
    </row>
    <row r="46" spans="1:23" s="1" customFormat="1" ht="19.5" customHeight="1">
      <c r="A46" s="42"/>
      <c r="B46" s="39" t="s">
        <v>58</v>
      </c>
      <c r="C46" s="40">
        <f t="shared" si="13"/>
        <v>6775</v>
      </c>
      <c r="D46" s="40">
        <f t="shared" si="14"/>
        <v>5054</v>
      </c>
      <c r="E46" s="40">
        <f t="shared" si="15"/>
        <v>1721</v>
      </c>
      <c r="F46" s="34">
        <f t="shared" si="16"/>
        <v>6531</v>
      </c>
      <c r="G46" s="43">
        <f>SUM(G47:G50)</f>
        <v>4904</v>
      </c>
      <c r="H46" s="43"/>
      <c r="I46" s="43">
        <f>SUM(I47:I50)</f>
        <v>1627</v>
      </c>
      <c r="J46" s="43"/>
      <c r="K46" s="43"/>
      <c r="L46" s="43">
        <f>SUM(L47:L50)</f>
        <v>450</v>
      </c>
      <c r="M46" s="43"/>
      <c r="N46" s="43"/>
      <c r="O46" s="43"/>
      <c r="P46" s="43"/>
      <c r="Q46" s="43"/>
      <c r="R46" s="43"/>
      <c r="S46" s="43"/>
      <c r="T46" s="43"/>
      <c r="U46" s="43">
        <f>SUM(U47:U50)</f>
        <v>244</v>
      </c>
      <c r="V46" s="43">
        <f>SUM(V47:V50)</f>
        <v>150</v>
      </c>
      <c r="W46" s="43">
        <f>SUM(W47:W50)</f>
        <v>94</v>
      </c>
    </row>
    <row r="47" spans="1:23" s="1" customFormat="1" ht="19.5" customHeight="1">
      <c r="A47" s="42">
        <v>360502000</v>
      </c>
      <c r="B47" s="32" t="s">
        <v>59</v>
      </c>
      <c r="C47" s="40">
        <f t="shared" si="13"/>
        <v>2888</v>
      </c>
      <c r="D47" s="40">
        <f t="shared" si="14"/>
        <v>1493</v>
      </c>
      <c r="E47" s="40">
        <f t="shared" si="15"/>
        <v>1395</v>
      </c>
      <c r="F47" s="34">
        <f t="shared" si="16"/>
        <v>2843</v>
      </c>
      <c r="G47" s="46">
        <v>1448</v>
      </c>
      <c r="H47" s="45"/>
      <c r="I47" s="58">
        <v>1395</v>
      </c>
      <c r="J47" s="59"/>
      <c r="K47" s="60"/>
      <c r="L47" s="58">
        <v>250</v>
      </c>
      <c r="M47" s="59"/>
      <c r="N47" s="59"/>
      <c r="O47" s="58"/>
      <c r="P47" s="59"/>
      <c r="Q47" s="59"/>
      <c r="R47" s="59"/>
      <c r="S47" s="34"/>
      <c r="T47" s="59"/>
      <c r="U47" s="59">
        <f>V47+W47</f>
        <v>45</v>
      </c>
      <c r="V47" s="59">
        <v>45</v>
      </c>
      <c r="W47" s="59"/>
    </row>
    <row r="48" spans="1:23" s="1" customFormat="1" ht="19.5" customHeight="1">
      <c r="A48" s="42">
        <v>360521000</v>
      </c>
      <c r="B48" s="32" t="s">
        <v>60</v>
      </c>
      <c r="C48" s="40">
        <f t="shared" si="13"/>
        <v>1915</v>
      </c>
      <c r="D48" s="40">
        <f t="shared" si="14"/>
        <v>1650</v>
      </c>
      <c r="E48" s="40">
        <f t="shared" si="15"/>
        <v>265</v>
      </c>
      <c r="F48" s="34">
        <f t="shared" si="16"/>
        <v>1763</v>
      </c>
      <c r="G48" s="46">
        <v>1545</v>
      </c>
      <c r="H48" s="45"/>
      <c r="I48" s="58">
        <v>218</v>
      </c>
      <c r="J48" s="59"/>
      <c r="K48" s="60"/>
      <c r="L48" s="58">
        <v>200</v>
      </c>
      <c r="M48" s="59"/>
      <c r="N48" s="59"/>
      <c r="O48" s="58"/>
      <c r="P48" s="59"/>
      <c r="Q48" s="59"/>
      <c r="R48" s="59"/>
      <c r="S48" s="34"/>
      <c r="T48" s="59"/>
      <c r="U48" s="59">
        <f>V48+W48</f>
        <v>152</v>
      </c>
      <c r="V48" s="60">
        <v>105</v>
      </c>
      <c r="W48" s="59">
        <v>47</v>
      </c>
    </row>
    <row r="49" spans="1:23" s="1" customFormat="1" ht="19.5" customHeight="1">
      <c r="A49" s="42">
        <v>360591000</v>
      </c>
      <c r="B49" s="32" t="s">
        <v>61</v>
      </c>
      <c r="C49" s="40">
        <f t="shared" si="13"/>
        <v>1040</v>
      </c>
      <c r="D49" s="40">
        <f t="shared" si="14"/>
        <v>986</v>
      </c>
      <c r="E49" s="40">
        <f t="shared" si="15"/>
        <v>54</v>
      </c>
      <c r="F49" s="34">
        <f t="shared" si="16"/>
        <v>993</v>
      </c>
      <c r="G49" s="46">
        <v>986</v>
      </c>
      <c r="H49" s="45"/>
      <c r="I49" s="58">
        <v>7</v>
      </c>
      <c r="J49" s="59"/>
      <c r="K49" s="60"/>
      <c r="L49" s="58"/>
      <c r="M49" s="59"/>
      <c r="N49" s="59"/>
      <c r="O49" s="58"/>
      <c r="P49" s="59"/>
      <c r="Q49" s="59"/>
      <c r="R49" s="59"/>
      <c r="S49" s="34"/>
      <c r="T49" s="59"/>
      <c r="U49" s="59">
        <f>V49+W49</f>
        <v>47</v>
      </c>
      <c r="V49" s="60"/>
      <c r="W49" s="59">
        <v>47</v>
      </c>
    </row>
    <row r="50" spans="1:23" s="1" customFormat="1" ht="19.5" customHeight="1">
      <c r="A50" s="42">
        <v>360592000</v>
      </c>
      <c r="B50" s="32" t="s">
        <v>62</v>
      </c>
      <c r="C50" s="40">
        <f t="shared" si="13"/>
        <v>932</v>
      </c>
      <c r="D50" s="40">
        <f t="shared" si="14"/>
        <v>925</v>
      </c>
      <c r="E50" s="40">
        <f t="shared" si="15"/>
        <v>7</v>
      </c>
      <c r="F50" s="34">
        <f t="shared" si="16"/>
        <v>932</v>
      </c>
      <c r="G50" s="46">
        <v>925</v>
      </c>
      <c r="H50" s="45"/>
      <c r="I50" s="58">
        <v>7</v>
      </c>
      <c r="J50" s="59"/>
      <c r="K50" s="60"/>
      <c r="L50" s="58"/>
      <c r="M50" s="59"/>
      <c r="N50" s="59"/>
      <c r="O50" s="58"/>
      <c r="P50" s="59"/>
      <c r="Q50" s="59"/>
      <c r="R50" s="59"/>
      <c r="S50" s="34"/>
      <c r="T50" s="59"/>
      <c r="U50" s="59"/>
      <c r="V50" s="60"/>
      <c r="W50" s="59"/>
    </row>
    <row r="51" spans="1:23" s="1" customFormat="1" ht="19.5" customHeight="1">
      <c r="A51" s="42"/>
      <c r="B51" s="39" t="s">
        <v>63</v>
      </c>
      <c r="C51" s="40">
        <f t="shared" si="13"/>
        <v>10023</v>
      </c>
      <c r="D51" s="40">
        <f t="shared" si="14"/>
        <v>8301</v>
      </c>
      <c r="E51" s="40">
        <f t="shared" si="15"/>
        <v>1722</v>
      </c>
      <c r="F51" s="34">
        <f t="shared" si="16"/>
        <v>9297</v>
      </c>
      <c r="G51" s="43">
        <f>SUM(G52:G57)</f>
        <v>7683</v>
      </c>
      <c r="H51" s="43"/>
      <c r="I51" s="43">
        <f>SUM(I52:I57)</f>
        <v>1614</v>
      </c>
      <c r="J51" s="43"/>
      <c r="K51" s="43"/>
      <c r="L51" s="43">
        <f>SUM(L52:L57)</f>
        <v>450</v>
      </c>
      <c r="M51" s="43">
        <f aca="true" t="shared" si="17" ref="M51:X51">SUM(M52:M57)</f>
        <v>118</v>
      </c>
      <c r="N51" s="43">
        <f t="shared" si="17"/>
        <v>118</v>
      </c>
      <c r="O51" s="43"/>
      <c r="P51" s="43"/>
      <c r="Q51" s="43"/>
      <c r="R51" s="43"/>
      <c r="S51" s="43">
        <f t="shared" si="17"/>
        <v>242</v>
      </c>
      <c r="T51" s="43">
        <f t="shared" si="17"/>
        <v>242</v>
      </c>
      <c r="U51" s="43">
        <f t="shared" si="17"/>
        <v>366</v>
      </c>
      <c r="V51" s="43">
        <f t="shared" si="17"/>
        <v>258</v>
      </c>
      <c r="W51" s="43">
        <f t="shared" si="17"/>
        <v>108</v>
      </c>
    </row>
    <row r="52" spans="1:23" s="1" customFormat="1" ht="19.5" customHeight="1">
      <c r="A52" s="42">
        <v>360602000</v>
      </c>
      <c r="B52" s="32" t="s">
        <v>64</v>
      </c>
      <c r="C52" s="40">
        <f t="shared" si="13"/>
        <v>1037</v>
      </c>
      <c r="D52" s="40">
        <f t="shared" si="14"/>
        <v>909</v>
      </c>
      <c r="E52" s="40">
        <f t="shared" si="15"/>
        <v>128</v>
      </c>
      <c r="F52" s="34">
        <f t="shared" si="16"/>
        <v>1037</v>
      </c>
      <c r="G52" s="46">
        <v>909</v>
      </c>
      <c r="H52" s="45"/>
      <c r="I52" s="58">
        <v>128</v>
      </c>
      <c r="J52" s="59"/>
      <c r="K52" s="60"/>
      <c r="L52" s="58"/>
      <c r="M52" s="59"/>
      <c r="N52" s="59"/>
      <c r="O52" s="58"/>
      <c r="P52" s="59"/>
      <c r="Q52" s="59"/>
      <c r="R52" s="59"/>
      <c r="S52" s="34"/>
      <c r="T52" s="59"/>
      <c r="U52" s="59"/>
      <c r="V52" s="59"/>
      <c r="W52" s="59"/>
    </row>
    <row r="53" spans="1:23" s="1" customFormat="1" ht="19.5" customHeight="1">
      <c r="A53" s="42">
        <v>360603000</v>
      </c>
      <c r="B53" s="32" t="s">
        <v>65</v>
      </c>
      <c r="C53" s="40">
        <f t="shared" si="13"/>
        <v>3235</v>
      </c>
      <c r="D53" s="40">
        <f t="shared" si="14"/>
        <v>2033</v>
      </c>
      <c r="E53" s="40">
        <f t="shared" si="15"/>
        <v>1202</v>
      </c>
      <c r="F53" s="34">
        <f t="shared" si="16"/>
        <v>2899</v>
      </c>
      <c r="G53" s="46">
        <v>1745</v>
      </c>
      <c r="H53" s="45"/>
      <c r="I53" s="58">
        <v>1154</v>
      </c>
      <c r="J53" s="59"/>
      <c r="K53" s="60"/>
      <c r="L53" s="58">
        <v>150</v>
      </c>
      <c r="M53" s="59"/>
      <c r="N53" s="59"/>
      <c r="O53" s="58"/>
      <c r="P53" s="59"/>
      <c r="Q53" s="59"/>
      <c r="R53" s="59"/>
      <c r="S53" s="34">
        <f>T53</f>
        <v>242</v>
      </c>
      <c r="T53" s="59">
        <v>242</v>
      </c>
      <c r="U53" s="59">
        <f>V53+W53</f>
        <v>94</v>
      </c>
      <c r="V53" s="60">
        <v>46</v>
      </c>
      <c r="W53" s="59">
        <v>48</v>
      </c>
    </row>
    <row r="54" spans="1:23" s="1" customFormat="1" ht="19.5" customHeight="1">
      <c r="A54" s="42">
        <v>360681000</v>
      </c>
      <c r="B54" s="32" t="s">
        <v>66</v>
      </c>
      <c r="C54" s="40">
        <f t="shared" si="13"/>
        <v>3167</v>
      </c>
      <c r="D54" s="40">
        <f t="shared" si="14"/>
        <v>2779</v>
      </c>
      <c r="E54" s="40">
        <f t="shared" si="15"/>
        <v>388</v>
      </c>
      <c r="F54" s="34">
        <f t="shared" si="16"/>
        <v>2837</v>
      </c>
      <c r="G54" s="46">
        <v>2509</v>
      </c>
      <c r="H54" s="45"/>
      <c r="I54" s="58">
        <v>328</v>
      </c>
      <c r="J54" s="59"/>
      <c r="K54" s="60"/>
      <c r="L54" s="58">
        <v>300</v>
      </c>
      <c r="M54" s="59">
        <f aca="true" t="shared" si="18" ref="M54:M63">N54+O54</f>
        <v>118</v>
      </c>
      <c r="N54" s="59">
        <v>118</v>
      </c>
      <c r="O54" s="58"/>
      <c r="P54" s="59"/>
      <c r="Q54" s="59"/>
      <c r="R54" s="59"/>
      <c r="S54" s="34"/>
      <c r="T54" s="59"/>
      <c r="U54" s="59">
        <f>V54+W54</f>
        <v>212</v>
      </c>
      <c r="V54" s="60">
        <v>152</v>
      </c>
      <c r="W54" s="59">
        <v>60</v>
      </c>
    </row>
    <row r="55" spans="1:23" s="1" customFormat="1" ht="19.5" customHeight="1">
      <c r="A55" s="42">
        <v>360691000</v>
      </c>
      <c r="B55" s="32" t="s">
        <v>67</v>
      </c>
      <c r="C55" s="40">
        <f t="shared" si="13"/>
        <v>978</v>
      </c>
      <c r="D55" s="40">
        <f t="shared" si="14"/>
        <v>976</v>
      </c>
      <c r="E55" s="40">
        <f t="shared" si="15"/>
        <v>2</v>
      </c>
      <c r="F55" s="34">
        <f t="shared" si="16"/>
        <v>918</v>
      </c>
      <c r="G55" s="46">
        <v>916</v>
      </c>
      <c r="H55" s="45"/>
      <c r="I55" s="58">
        <v>2</v>
      </c>
      <c r="J55" s="59"/>
      <c r="K55" s="60"/>
      <c r="L55" s="58"/>
      <c r="M55" s="59"/>
      <c r="N55" s="59"/>
      <c r="O55" s="58"/>
      <c r="P55" s="59"/>
      <c r="Q55" s="59"/>
      <c r="R55" s="59"/>
      <c r="S55" s="34"/>
      <c r="T55" s="59"/>
      <c r="U55" s="59">
        <f>V55+W55</f>
        <v>60</v>
      </c>
      <c r="V55" s="60">
        <v>60</v>
      </c>
      <c r="W55" s="59"/>
    </row>
    <row r="56" spans="1:23" s="1" customFormat="1" ht="19.5" customHeight="1">
      <c r="A56" s="42">
        <v>360692000</v>
      </c>
      <c r="B56" s="32" t="s">
        <v>68</v>
      </c>
      <c r="C56" s="40">
        <f t="shared" si="13"/>
        <v>808</v>
      </c>
      <c r="D56" s="40">
        <f t="shared" si="14"/>
        <v>807</v>
      </c>
      <c r="E56" s="40">
        <f t="shared" si="15"/>
        <v>1</v>
      </c>
      <c r="F56" s="34">
        <f t="shared" si="16"/>
        <v>808</v>
      </c>
      <c r="G56" s="46">
        <v>807</v>
      </c>
      <c r="H56" s="45"/>
      <c r="I56" s="58">
        <v>1</v>
      </c>
      <c r="J56" s="59"/>
      <c r="K56" s="60"/>
      <c r="L56" s="58"/>
      <c r="M56" s="59"/>
      <c r="N56" s="59"/>
      <c r="O56" s="58"/>
      <c r="P56" s="59"/>
      <c r="Q56" s="59"/>
      <c r="R56" s="59"/>
      <c r="S56" s="34"/>
      <c r="T56" s="59"/>
      <c r="U56" s="59"/>
      <c r="V56" s="60"/>
      <c r="W56" s="59"/>
    </row>
    <row r="57" spans="1:23" s="1" customFormat="1" ht="19.5" customHeight="1">
      <c r="A57" s="42">
        <v>360693000</v>
      </c>
      <c r="B57" s="32" t="s">
        <v>69</v>
      </c>
      <c r="C57" s="40">
        <f t="shared" si="13"/>
        <v>798</v>
      </c>
      <c r="D57" s="40">
        <f t="shared" si="14"/>
        <v>797</v>
      </c>
      <c r="E57" s="40">
        <f t="shared" si="15"/>
        <v>1</v>
      </c>
      <c r="F57" s="34">
        <f t="shared" si="16"/>
        <v>798</v>
      </c>
      <c r="G57" s="46">
        <v>797</v>
      </c>
      <c r="H57" s="45"/>
      <c r="I57" s="58">
        <v>1</v>
      </c>
      <c r="J57" s="59"/>
      <c r="K57" s="60"/>
      <c r="L57" s="58"/>
      <c r="M57" s="59"/>
      <c r="N57" s="59"/>
      <c r="O57" s="58"/>
      <c r="P57" s="59"/>
      <c r="Q57" s="59"/>
      <c r="R57" s="59"/>
      <c r="S57" s="34"/>
      <c r="T57" s="59"/>
      <c r="U57" s="59"/>
      <c r="V57" s="60"/>
      <c r="W57" s="59"/>
    </row>
    <row r="58" spans="1:23" s="1" customFormat="1" ht="19.5" customHeight="1">
      <c r="A58" s="42"/>
      <c r="B58" s="39" t="s">
        <v>70</v>
      </c>
      <c r="C58" s="40">
        <f t="shared" si="13"/>
        <v>143256</v>
      </c>
      <c r="D58" s="40">
        <f t="shared" si="14"/>
        <v>127161</v>
      </c>
      <c r="E58" s="40">
        <f t="shared" si="15"/>
        <v>16095</v>
      </c>
      <c r="F58" s="34">
        <f t="shared" si="16"/>
        <v>139154</v>
      </c>
      <c r="G58" s="43">
        <f>SUM(G59:G78)</f>
        <v>123572</v>
      </c>
      <c r="H58" s="43"/>
      <c r="I58" s="43">
        <f>SUM(I59:I78)</f>
        <v>15582</v>
      </c>
      <c r="J58" s="43">
        <f>SUM(J59:J78)</f>
        <v>4172</v>
      </c>
      <c r="K58" s="43"/>
      <c r="L58" s="43">
        <f>SUM(L59:L78)</f>
        <v>4300</v>
      </c>
      <c r="M58" s="59">
        <f t="shared" si="18"/>
        <v>1628</v>
      </c>
      <c r="N58" s="41">
        <f>SUM(N59:N78)</f>
        <v>1534</v>
      </c>
      <c r="O58" s="41">
        <f>SUM(O59:O78)</f>
        <v>94</v>
      </c>
      <c r="P58" s="41">
        <f aca="true" t="shared" si="19" ref="P58:X58">SUM(P59:P78)</f>
        <v>1330</v>
      </c>
      <c r="Q58" s="41">
        <f t="shared" si="19"/>
        <v>1110</v>
      </c>
      <c r="R58" s="41">
        <f t="shared" si="19"/>
        <v>220</v>
      </c>
      <c r="S58" s="41">
        <f t="shared" si="19"/>
        <v>157</v>
      </c>
      <c r="T58" s="41">
        <f t="shared" si="19"/>
        <v>157</v>
      </c>
      <c r="U58" s="41">
        <f t="shared" si="19"/>
        <v>987</v>
      </c>
      <c r="V58" s="41">
        <f t="shared" si="19"/>
        <v>788</v>
      </c>
      <c r="W58" s="41">
        <f t="shared" si="19"/>
        <v>199</v>
      </c>
    </row>
    <row r="59" spans="1:23" s="1" customFormat="1" ht="19.5" customHeight="1">
      <c r="A59" s="42">
        <v>360702000</v>
      </c>
      <c r="B59" s="32" t="s">
        <v>71</v>
      </c>
      <c r="C59" s="40">
        <f t="shared" si="13"/>
        <v>1783</v>
      </c>
      <c r="D59" s="40">
        <f t="shared" si="14"/>
        <v>1531</v>
      </c>
      <c r="E59" s="40">
        <f t="shared" si="15"/>
        <v>252</v>
      </c>
      <c r="F59" s="34">
        <f t="shared" si="16"/>
        <v>1783</v>
      </c>
      <c r="G59" s="46">
        <v>1531</v>
      </c>
      <c r="H59" s="45"/>
      <c r="I59" s="58">
        <v>252</v>
      </c>
      <c r="J59" s="59"/>
      <c r="K59" s="60"/>
      <c r="L59" s="58">
        <v>100</v>
      </c>
      <c r="M59" s="59"/>
      <c r="N59" s="59"/>
      <c r="O59" s="58"/>
      <c r="P59" s="59"/>
      <c r="Q59" s="59"/>
      <c r="R59" s="59"/>
      <c r="S59" s="34"/>
      <c r="T59" s="59"/>
      <c r="U59" s="59"/>
      <c r="V59" s="59"/>
      <c r="W59" s="59"/>
    </row>
    <row r="60" spans="1:23" s="1" customFormat="1" ht="19.5" customHeight="1">
      <c r="A60" s="42">
        <v>360703000</v>
      </c>
      <c r="B60" s="32" t="s">
        <v>72</v>
      </c>
      <c r="C60" s="40">
        <f t="shared" si="13"/>
        <v>9569</v>
      </c>
      <c r="D60" s="40">
        <f t="shared" si="14"/>
        <v>8449</v>
      </c>
      <c r="E60" s="40">
        <f t="shared" si="15"/>
        <v>1120</v>
      </c>
      <c r="F60" s="34">
        <f t="shared" si="16"/>
        <v>9052</v>
      </c>
      <c r="G60" s="46">
        <v>7988</v>
      </c>
      <c r="H60" s="45"/>
      <c r="I60" s="58">
        <v>1064</v>
      </c>
      <c r="J60" s="59">
        <v>305</v>
      </c>
      <c r="K60" s="60"/>
      <c r="L60" s="58">
        <v>400</v>
      </c>
      <c r="M60" s="59">
        <f t="shared" si="18"/>
        <v>517</v>
      </c>
      <c r="N60" s="59">
        <v>461</v>
      </c>
      <c r="O60" s="58">
        <v>56</v>
      </c>
      <c r="P60" s="59"/>
      <c r="Q60" s="59"/>
      <c r="R60" s="59"/>
      <c r="S60" s="34"/>
      <c r="T60" s="59"/>
      <c r="U60" s="59"/>
      <c r="V60" s="60"/>
      <c r="W60" s="59"/>
    </row>
    <row r="61" spans="1:23" s="1" customFormat="1" ht="19.5" customHeight="1">
      <c r="A61" s="42">
        <v>360704000</v>
      </c>
      <c r="B61" s="32" t="s">
        <v>73</v>
      </c>
      <c r="C61" s="40">
        <f t="shared" si="13"/>
        <v>8882</v>
      </c>
      <c r="D61" s="40">
        <f t="shared" si="14"/>
        <v>8016</v>
      </c>
      <c r="E61" s="40">
        <f t="shared" si="15"/>
        <v>866</v>
      </c>
      <c r="F61" s="34">
        <f t="shared" si="16"/>
        <v>8511</v>
      </c>
      <c r="G61" s="46">
        <v>7645</v>
      </c>
      <c r="H61" s="45"/>
      <c r="I61" s="58">
        <v>866</v>
      </c>
      <c r="J61" s="59">
        <v>363</v>
      </c>
      <c r="K61" s="60"/>
      <c r="L61" s="58">
        <v>300</v>
      </c>
      <c r="M61" s="59">
        <f t="shared" si="18"/>
        <v>111</v>
      </c>
      <c r="N61" s="59">
        <v>111</v>
      </c>
      <c r="O61" s="58"/>
      <c r="P61" s="59">
        <f>Q61+R61</f>
        <v>190</v>
      </c>
      <c r="Q61" s="59">
        <v>190</v>
      </c>
      <c r="R61" s="59"/>
      <c r="S61" s="34"/>
      <c r="T61" s="59"/>
      <c r="U61" s="59">
        <f>V61+W61</f>
        <v>70</v>
      </c>
      <c r="V61" s="60">
        <v>70</v>
      </c>
      <c r="W61" s="59"/>
    </row>
    <row r="62" spans="1:23" s="1" customFormat="1" ht="19.5" customHeight="1">
      <c r="A62" s="42">
        <v>360722000</v>
      </c>
      <c r="B62" s="32" t="s">
        <v>74</v>
      </c>
      <c r="C62" s="40">
        <f t="shared" si="13"/>
        <v>6227</v>
      </c>
      <c r="D62" s="40">
        <f t="shared" si="14"/>
        <v>4234</v>
      </c>
      <c r="E62" s="40">
        <f t="shared" si="15"/>
        <v>1993</v>
      </c>
      <c r="F62" s="34">
        <f t="shared" si="16"/>
        <v>5928</v>
      </c>
      <c r="G62" s="46">
        <v>3935</v>
      </c>
      <c r="H62" s="45"/>
      <c r="I62" s="58">
        <v>1993</v>
      </c>
      <c r="J62" s="59">
        <v>475</v>
      </c>
      <c r="K62" s="60"/>
      <c r="L62" s="58">
        <v>400</v>
      </c>
      <c r="M62" s="59">
        <f t="shared" si="18"/>
        <v>38</v>
      </c>
      <c r="N62" s="59">
        <v>38</v>
      </c>
      <c r="O62" s="58"/>
      <c r="P62" s="59"/>
      <c r="Q62" s="59"/>
      <c r="R62" s="59"/>
      <c r="S62" s="34">
        <f>T62</f>
        <v>157</v>
      </c>
      <c r="T62" s="59">
        <v>157</v>
      </c>
      <c r="U62" s="59">
        <f aca="true" t="shared" si="20" ref="U62:U76">V62+W62</f>
        <v>104</v>
      </c>
      <c r="V62" s="60">
        <v>104</v>
      </c>
      <c r="W62" s="59"/>
    </row>
    <row r="63" spans="1:23" s="1" customFormat="1" ht="19.5" customHeight="1">
      <c r="A63" s="42">
        <v>360723000</v>
      </c>
      <c r="B63" s="32" t="s">
        <v>75</v>
      </c>
      <c r="C63" s="40">
        <f t="shared" si="13"/>
        <v>5054</v>
      </c>
      <c r="D63" s="40">
        <f t="shared" si="14"/>
        <v>3637</v>
      </c>
      <c r="E63" s="40">
        <f t="shared" si="15"/>
        <v>1417</v>
      </c>
      <c r="F63" s="34">
        <f t="shared" si="16"/>
        <v>5006</v>
      </c>
      <c r="G63" s="47">
        <v>3589</v>
      </c>
      <c r="H63" s="45"/>
      <c r="I63" s="58">
        <v>1417</v>
      </c>
      <c r="J63" s="59">
        <v>183</v>
      </c>
      <c r="K63" s="60"/>
      <c r="L63" s="58">
        <v>150</v>
      </c>
      <c r="M63" s="59">
        <f t="shared" si="18"/>
        <v>48</v>
      </c>
      <c r="N63" s="61">
        <v>48</v>
      </c>
      <c r="O63" s="58"/>
      <c r="P63" s="59"/>
      <c r="Q63" s="61"/>
      <c r="R63" s="59"/>
      <c r="S63" s="34"/>
      <c r="T63" s="61"/>
      <c r="U63" s="59"/>
      <c r="V63" s="60"/>
      <c r="W63" s="59"/>
    </row>
    <row r="64" spans="1:23" s="1" customFormat="1" ht="19.5" customHeight="1">
      <c r="A64" s="42">
        <v>360724000</v>
      </c>
      <c r="B64" s="32" t="s">
        <v>76</v>
      </c>
      <c r="C64" s="40">
        <f t="shared" si="13"/>
        <v>6940</v>
      </c>
      <c r="D64" s="40">
        <f t="shared" si="14"/>
        <v>6481</v>
      </c>
      <c r="E64" s="40">
        <f t="shared" si="15"/>
        <v>459</v>
      </c>
      <c r="F64" s="34">
        <f t="shared" si="16"/>
        <v>6671</v>
      </c>
      <c r="G64" s="47">
        <v>6259</v>
      </c>
      <c r="H64" s="45"/>
      <c r="I64" s="58">
        <v>412</v>
      </c>
      <c r="J64" s="59">
        <v>122</v>
      </c>
      <c r="K64" s="60"/>
      <c r="L64" s="58">
        <v>150</v>
      </c>
      <c r="M64" s="59">
        <f aca="true" t="shared" si="21" ref="M64:M78">N64+O64</f>
        <v>103</v>
      </c>
      <c r="N64" s="61">
        <v>103</v>
      </c>
      <c r="O64" s="58"/>
      <c r="P64" s="59"/>
      <c r="Q64" s="61"/>
      <c r="R64" s="59"/>
      <c r="S64" s="34"/>
      <c r="T64" s="61"/>
      <c r="U64" s="59">
        <f t="shared" si="20"/>
        <v>166</v>
      </c>
      <c r="V64" s="60">
        <v>119</v>
      </c>
      <c r="W64" s="59">
        <v>47</v>
      </c>
    </row>
    <row r="65" spans="1:23" s="1" customFormat="1" ht="19.5" customHeight="1">
      <c r="A65" s="42">
        <v>360725000</v>
      </c>
      <c r="B65" s="32" t="s">
        <v>77</v>
      </c>
      <c r="C65" s="40">
        <f t="shared" si="13"/>
        <v>2929</v>
      </c>
      <c r="D65" s="40">
        <f t="shared" si="14"/>
        <v>2706</v>
      </c>
      <c r="E65" s="40">
        <f t="shared" si="15"/>
        <v>223</v>
      </c>
      <c r="F65" s="34">
        <f t="shared" si="16"/>
        <v>2898</v>
      </c>
      <c r="G65" s="47">
        <v>2675</v>
      </c>
      <c r="H65" s="45"/>
      <c r="I65" s="58">
        <v>223</v>
      </c>
      <c r="J65" s="59">
        <v>90</v>
      </c>
      <c r="K65" s="60"/>
      <c r="L65" s="58">
        <v>100</v>
      </c>
      <c r="M65" s="59">
        <f t="shared" si="21"/>
        <v>31</v>
      </c>
      <c r="N65" s="61">
        <v>31</v>
      </c>
      <c r="O65" s="58"/>
      <c r="P65" s="59"/>
      <c r="Q65" s="61"/>
      <c r="R65" s="59"/>
      <c r="S65" s="34"/>
      <c r="T65" s="61"/>
      <c r="U65" s="59"/>
      <c r="V65" s="60"/>
      <c r="W65" s="59"/>
    </row>
    <row r="66" spans="1:23" s="1" customFormat="1" ht="19.5" customHeight="1">
      <c r="A66" s="42">
        <v>360726000</v>
      </c>
      <c r="B66" s="32" t="s">
        <v>78</v>
      </c>
      <c r="C66" s="40">
        <f t="shared" si="13"/>
        <v>8140</v>
      </c>
      <c r="D66" s="40">
        <f t="shared" si="14"/>
        <v>7340</v>
      </c>
      <c r="E66" s="40">
        <f t="shared" si="15"/>
        <v>800</v>
      </c>
      <c r="F66" s="34">
        <f t="shared" si="16"/>
        <v>7833</v>
      </c>
      <c r="G66" s="47">
        <v>7138</v>
      </c>
      <c r="H66" s="45"/>
      <c r="I66" s="58">
        <v>695</v>
      </c>
      <c r="J66" s="59">
        <v>179</v>
      </c>
      <c r="K66" s="60"/>
      <c r="L66" s="58">
        <v>200</v>
      </c>
      <c r="M66" s="59">
        <f t="shared" si="21"/>
        <v>89</v>
      </c>
      <c r="N66" s="61">
        <v>89</v>
      </c>
      <c r="O66" s="58"/>
      <c r="P66" s="59"/>
      <c r="Q66" s="61"/>
      <c r="R66" s="59"/>
      <c r="S66" s="34"/>
      <c r="T66" s="61"/>
      <c r="U66" s="59">
        <f t="shared" si="20"/>
        <v>218</v>
      </c>
      <c r="V66" s="60">
        <v>113</v>
      </c>
      <c r="W66" s="59">
        <v>105</v>
      </c>
    </row>
    <row r="67" spans="1:23" s="1" customFormat="1" ht="19.5" customHeight="1">
      <c r="A67" s="42">
        <v>360728000</v>
      </c>
      <c r="B67" s="32" t="s">
        <v>79</v>
      </c>
      <c r="C67" s="40">
        <f t="shared" si="13"/>
        <v>3177</v>
      </c>
      <c r="D67" s="40">
        <f t="shared" si="14"/>
        <v>2797</v>
      </c>
      <c r="E67" s="40">
        <f t="shared" si="15"/>
        <v>380</v>
      </c>
      <c r="F67" s="34">
        <f t="shared" si="16"/>
        <v>3132</v>
      </c>
      <c r="G67" s="47">
        <v>2752</v>
      </c>
      <c r="H67" s="45"/>
      <c r="I67" s="58">
        <v>380</v>
      </c>
      <c r="J67" s="59">
        <v>258</v>
      </c>
      <c r="K67" s="60"/>
      <c r="L67" s="58">
        <v>100</v>
      </c>
      <c r="M67" s="59"/>
      <c r="N67" s="61"/>
      <c r="O67" s="58"/>
      <c r="P67" s="59"/>
      <c r="Q67" s="61"/>
      <c r="R67" s="59"/>
      <c r="S67" s="34"/>
      <c r="T67" s="61"/>
      <c r="U67" s="59">
        <f t="shared" si="20"/>
        <v>45</v>
      </c>
      <c r="V67" s="60">
        <v>45</v>
      </c>
      <c r="W67" s="59"/>
    </row>
    <row r="68" spans="1:23" s="1" customFormat="1" ht="19.5" customHeight="1">
      <c r="A68" s="42">
        <v>360729000</v>
      </c>
      <c r="B68" s="32" t="s">
        <v>80</v>
      </c>
      <c r="C68" s="40">
        <f t="shared" si="13"/>
        <v>4408</v>
      </c>
      <c r="D68" s="40">
        <f t="shared" si="14"/>
        <v>3052</v>
      </c>
      <c r="E68" s="40">
        <f t="shared" si="15"/>
        <v>1356</v>
      </c>
      <c r="F68" s="34">
        <f t="shared" si="16"/>
        <v>4391</v>
      </c>
      <c r="G68" s="47">
        <v>3035</v>
      </c>
      <c r="H68" s="45"/>
      <c r="I68" s="58">
        <v>1356</v>
      </c>
      <c r="J68" s="59">
        <v>249</v>
      </c>
      <c r="K68" s="60"/>
      <c r="L68" s="58">
        <v>100</v>
      </c>
      <c r="M68" s="59">
        <f t="shared" si="21"/>
        <v>17</v>
      </c>
      <c r="N68" s="61">
        <v>17</v>
      </c>
      <c r="O68" s="58"/>
      <c r="P68" s="59"/>
      <c r="Q68" s="61"/>
      <c r="R68" s="59"/>
      <c r="S68" s="34"/>
      <c r="T68" s="61"/>
      <c r="U68" s="59"/>
      <c r="V68" s="60"/>
      <c r="W68" s="59"/>
    </row>
    <row r="69" spans="1:23" s="1" customFormat="1" ht="19.5" customHeight="1">
      <c r="A69" s="42">
        <v>360730000</v>
      </c>
      <c r="B69" s="32" t="s">
        <v>81</v>
      </c>
      <c r="C69" s="40">
        <f t="shared" si="13"/>
        <v>12309</v>
      </c>
      <c r="D69" s="40">
        <f t="shared" si="14"/>
        <v>10924</v>
      </c>
      <c r="E69" s="40">
        <f t="shared" si="15"/>
        <v>1385</v>
      </c>
      <c r="F69" s="34">
        <f t="shared" si="16"/>
        <v>12248</v>
      </c>
      <c r="G69" s="47">
        <v>10881</v>
      </c>
      <c r="H69" s="45"/>
      <c r="I69" s="58">
        <v>1367</v>
      </c>
      <c r="J69" s="59">
        <v>579</v>
      </c>
      <c r="K69" s="60"/>
      <c r="L69" s="58">
        <v>350</v>
      </c>
      <c r="M69" s="59">
        <f t="shared" si="21"/>
        <v>61</v>
      </c>
      <c r="N69" s="61">
        <v>43</v>
      </c>
      <c r="O69" s="58">
        <v>18</v>
      </c>
      <c r="P69" s="59"/>
      <c r="Q69" s="61"/>
      <c r="R69" s="59"/>
      <c r="S69" s="34"/>
      <c r="T69" s="61"/>
      <c r="U69" s="59"/>
      <c r="V69" s="60"/>
      <c r="W69" s="59"/>
    </row>
    <row r="70" spans="1:23" s="1" customFormat="1" ht="19.5" customHeight="1">
      <c r="A70" s="42">
        <v>360731000</v>
      </c>
      <c r="B70" s="32" t="s">
        <v>82</v>
      </c>
      <c r="C70" s="40">
        <f t="shared" si="13"/>
        <v>16552</v>
      </c>
      <c r="D70" s="40">
        <f t="shared" si="14"/>
        <v>15280</v>
      </c>
      <c r="E70" s="40">
        <f t="shared" si="15"/>
        <v>1272</v>
      </c>
      <c r="F70" s="34">
        <f t="shared" si="16"/>
        <v>16118</v>
      </c>
      <c r="G70" s="47">
        <v>14893</v>
      </c>
      <c r="H70" s="45"/>
      <c r="I70" s="58">
        <v>1225</v>
      </c>
      <c r="J70" s="59">
        <v>170</v>
      </c>
      <c r="K70" s="60"/>
      <c r="L70" s="58">
        <v>500</v>
      </c>
      <c r="M70" s="59">
        <f t="shared" si="21"/>
        <v>119</v>
      </c>
      <c r="N70" s="61">
        <v>119</v>
      </c>
      <c r="O70" s="58"/>
      <c r="P70" s="59">
        <f>Q70+R70</f>
        <v>150</v>
      </c>
      <c r="Q70" s="61">
        <v>150</v>
      </c>
      <c r="R70" s="59"/>
      <c r="S70" s="34"/>
      <c r="T70" s="61"/>
      <c r="U70" s="59">
        <f t="shared" si="20"/>
        <v>165</v>
      </c>
      <c r="V70" s="60">
        <v>118</v>
      </c>
      <c r="W70" s="59">
        <v>47</v>
      </c>
    </row>
    <row r="71" spans="1:23" s="1" customFormat="1" ht="19.5" customHeight="1">
      <c r="A71" s="42">
        <v>360732000</v>
      </c>
      <c r="B71" s="32" t="s">
        <v>83</v>
      </c>
      <c r="C71" s="40">
        <f t="shared" si="13"/>
        <v>14620</v>
      </c>
      <c r="D71" s="40">
        <f t="shared" si="14"/>
        <v>13384</v>
      </c>
      <c r="E71" s="40">
        <f t="shared" si="15"/>
        <v>1236</v>
      </c>
      <c r="F71" s="34">
        <f t="shared" si="16"/>
        <v>14255</v>
      </c>
      <c r="G71" s="47">
        <v>13019</v>
      </c>
      <c r="H71" s="45"/>
      <c r="I71" s="58">
        <v>1236</v>
      </c>
      <c r="J71" s="59">
        <v>341</v>
      </c>
      <c r="K71" s="60"/>
      <c r="L71" s="58">
        <v>400</v>
      </c>
      <c r="M71" s="59">
        <f t="shared" si="21"/>
        <v>165</v>
      </c>
      <c r="N71" s="61">
        <v>165</v>
      </c>
      <c r="O71" s="58"/>
      <c r="P71" s="59">
        <f aca="true" t="shared" si="22" ref="P71:P78">Q71+R71</f>
        <v>200</v>
      </c>
      <c r="Q71" s="61">
        <v>200</v>
      </c>
      <c r="R71" s="59"/>
      <c r="S71" s="34"/>
      <c r="T71" s="61"/>
      <c r="U71" s="59"/>
      <c r="V71" s="60"/>
      <c r="W71" s="59"/>
    </row>
    <row r="72" spans="1:23" s="1" customFormat="1" ht="19.5" customHeight="1">
      <c r="A72" s="42">
        <v>360733000</v>
      </c>
      <c r="B72" s="32" t="s">
        <v>84</v>
      </c>
      <c r="C72" s="40">
        <f t="shared" si="13"/>
        <v>10104</v>
      </c>
      <c r="D72" s="40">
        <f t="shared" si="14"/>
        <v>9191</v>
      </c>
      <c r="E72" s="40">
        <f t="shared" si="15"/>
        <v>913</v>
      </c>
      <c r="F72" s="34">
        <f t="shared" si="16"/>
        <v>9563</v>
      </c>
      <c r="G72" s="47">
        <v>8880</v>
      </c>
      <c r="H72" s="45"/>
      <c r="I72" s="58">
        <v>683</v>
      </c>
      <c r="J72" s="59">
        <v>61</v>
      </c>
      <c r="K72" s="60"/>
      <c r="L72" s="58">
        <v>250</v>
      </c>
      <c r="M72" s="59">
        <f t="shared" si="21"/>
        <v>126</v>
      </c>
      <c r="N72" s="61">
        <v>116</v>
      </c>
      <c r="O72" s="58">
        <v>10</v>
      </c>
      <c r="P72" s="59">
        <f t="shared" si="22"/>
        <v>415</v>
      </c>
      <c r="Q72" s="61">
        <v>195</v>
      </c>
      <c r="R72" s="59">
        <v>220</v>
      </c>
      <c r="S72" s="34"/>
      <c r="T72" s="61"/>
      <c r="U72" s="59"/>
      <c r="V72" s="60"/>
      <c r="W72" s="59"/>
    </row>
    <row r="73" spans="1:23" s="1" customFormat="1" ht="19.5" customHeight="1">
      <c r="A73" s="42">
        <v>360734000</v>
      </c>
      <c r="B73" s="32" t="s">
        <v>85</v>
      </c>
      <c r="C73" s="40">
        <f t="shared" si="13"/>
        <v>7403</v>
      </c>
      <c r="D73" s="40">
        <f t="shared" si="14"/>
        <v>7079</v>
      </c>
      <c r="E73" s="40">
        <f t="shared" si="15"/>
        <v>324</v>
      </c>
      <c r="F73" s="34">
        <f t="shared" si="16"/>
        <v>7252</v>
      </c>
      <c r="G73" s="47">
        <v>6928</v>
      </c>
      <c r="H73" s="45"/>
      <c r="I73" s="58">
        <v>324</v>
      </c>
      <c r="J73" s="59">
        <v>27</v>
      </c>
      <c r="K73" s="60"/>
      <c r="L73" s="58">
        <v>150</v>
      </c>
      <c r="M73" s="59">
        <f t="shared" si="21"/>
        <v>91</v>
      </c>
      <c r="N73" s="61">
        <v>91</v>
      </c>
      <c r="O73" s="58"/>
      <c r="P73" s="59"/>
      <c r="Q73" s="61"/>
      <c r="R73" s="59"/>
      <c r="S73" s="34"/>
      <c r="T73" s="61"/>
      <c r="U73" s="59">
        <f t="shared" si="20"/>
        <v>60</v>
      </c>
      <c r="V73" s="60">
        <v>60</v>
      </c>
      <c r="W73" s="59"/>
    </row>
    <row r="74" spans="1:23" s="1" customFormat="1" ht="19.5" customHeight="1">
      <c r="A74" s="42">
        <v>360735000</v>
      </c>
      <c r="B74" s="32" t="s">
        <v>86</v>
      </c>
      <c r="C74" s="40">
        <f t="shared" si="13"/>
        <v>7676</v>
      </c>
      <c r="D74" s="40">
        <f t="shared" si="14"/>
        <v>7215</v>
      </c>
      <c r="E74" s="40">
        <f t="shared" si="15"/>
        <v>461</v>
      </c>
      <c r="F74" s="34">
        <f t="shared" si="16"/>
        <v>7463</v>
      </c>
      <c r="G74" s="47">
        <v>7012</v>
      </c>
      <c r="H74" s="45"/>
      <c r="I74" s="58">
        <v>451</v>
      </c>
      <c r="J74" s="59">
        <v>140</v>
      </c>
      <c r="K74" s="60"/>
      <c r="L74" s="58">
        <v>150</v>
      </c>
      <c r="M74" s="59">
        <f t="shared" si="21"/>
        <v>33</v>
      </c>
      <c r="N74" s="61">
        <v>23</v>
      </c>
      <c r="O74" s="58">
        <v>10</v>
      </c>
      <c r="P74" s="59">
        <f t="shared" si="22"/>
        <v>180</v>
      </c>
      <c r="Q74" s="61">
        <v>180</v>
      </c>
      <c r="R74" s="59"/>
      <c r="S74" s="34"/>
      <c r="T74" s="61"/>
      <c r="U74" s="59"/>
      <c r="V74" s="60"/>
      <c r="W74" s="59"/>
    </row>
    <row r="75" spans="1:23" s="1" customFormat="1" ht="19.5" customHeight="1">
      <c r="A75" s="42">
        <v>360781000</v>
      </c>
      <c r="B75" s="32" t="s">
        <v>87</v>
      </c>
      <c r="C75" s="40">
        <f t="shared" si="13"/>
        <v>9614</v>
      </c>
      <c r="D75" s="40">
        <f t="shared" si="14"/>
        <v>8704</v>
      </c>
      <c r="E75" s="40">
        <f t="shared" si="15"/>
        <v>910</v>
      </c>
      <c r="F75" s="34">
        <f t="shared" si="16"/>
        <v>9298</v>
      </c>
      <c r="G75" s="47">
        <v>8388</v>
      </c>
      <c r="H75" s="45"/>
      <c r="I75" s="58">
        <v>910</v>
      </c>
      <c r="J75" s="59">
        <v>203</v>
      </c>
      <c r="K75" s="60"/>
      <c r="L75" s="58">
        <v>350</v>
      </c>
      <c r="M75" s="59">
        <f t="shared" si="21"/>
        <v>60</v>
      </c>
      <c r="N75" s="61">
        <v>60</v>
      </c>
      <c r="O75" s="58"/>
      <c r="P75" s="59">
        <f t="shared" si="22"/>
        <v>195</v>
      </c>
      <c r="Q75" s="61">
        <v>195</v>
      </c>
      <c r="R75" s="59"/>
      <c r="S75" s="34"/>
      <c r="T75" s="61"/>
      <c r="U75" s="59">
        <f t="shared" si="20"/>
        <v>61</v>
      </c>
      <c r="V75" s="60">
        <v>61</v>
      </c>
      <c r="W75" s="59"/>
    </row>
    <row r="76" spans="1:23" s="1" customFormat="1" ht="19.5" customHeight="1">
      <c r="A76" s="42">
        <v>360783000</v>
      </c>
      <c r="B76" s="32" t="s">
        <v>88</v>
      </c>
      <c r="C76" s="40">
        <f t="shared" si="13"/>
        <v>3739</v>
      </c>
      <c r="D76" s="40">
        <f t="shared" si="14"/>
        <v>3107</v>
      </c>
      <c r="E76" s="40">
        <f t="shared" si="15"/>
        <v>632</v>
      </c>
      <c r="F76" s="34">
        <f t="shared" si="16"/>
        <v>3622</v>
      </c>
      <c r="G76" s="47">
        <v>2990</v>
      </c>
      <c r="H76" s="45"/>
      <c r="I76" s="58">
        <v>632</v>
      </c>
      <c r="J76" s="59">
        <v>427</v>
      </c>
      <c r="K76" s="60"/>
      <c r="L76" s="58">
        <v>150</v>
      </c>
      <c r="M76" s="59">
        <f t="shared" si="21"/>
        <v>19</v>
      </c>
      <c r="N76" s="61">
        <v>19</v>
      </c>
      <c r="O76" s="58"/>
      <c r="P76" s="59"/>
      <c r="Q76" s="61"/>
      <c r="R76" s="59"/>
      <c r="S76" s="34"/>
      <c r="T76" s="61"/>
      <c r="U76" s="59">
        <f t="shared" si="20"/>
        <v>98</v>
      </c>
      <c r="V76" s="60">
        <v>98</v>
      </c>
      <c r="W76" s="59"/>
    </row>
    <row r="77" spans="1:23" s="1" customFormat="1" ht="19.5" customHeight="1">
      <c r="A77" s="42">
        <v>360791000</v>
      </c>
      <c r="B77" s="32" t="s">
        <v>89</v>
      </c>
      <c r="C77" s="40">
        <f aca="true" t="shared" si="23" ref="C77:C108">D77+E77</f>
        <v>2408</v>
      </c>
      <c r="D77" s="40">
        <f aca="true" t="shared" si="24" ref="D77:D108">G77+N77+Q77+T77+V77</f>
        <v>2349</v>
      </c>
      <c r="E77" s="40">
        <f aca="true" t="shared" si="25" ref="E77:E108">I77+O77+R77+W77</f>
        <v>59</v>
      </c>
      <c r="F77" s="34">
        <f aca="true" t="shared" si="26" ref="F77:F108">G77+I77</f>
        <v>2408</v>
      </c>
      <c r="G77" s="47">
        <v>2349</v>
      </c>
      <c r="H77" s="45"/>
      <c r="I77" s="58">
        <v>59</v>
      </c>
      <c r="J77" s="59"/>
      <c r="K77" s="60"/>
      <c r="L77" s="58"/>
      <c r="M77" s="59"/>
      <c r="N77" s="61"/>
      <c r="O77" s="58"/>
      <c r="P77" s="59"/>
      <c r="Q77" s="61"/>
      <c r="R77" s="59"/>
      <c r="S77" s="34"/>
      <c r="T77" s="61"/>
      <c r="U77" s="59"/>
      <c r="V77" s="60"/>
      <c r="W77" s="59"/>
    </row>
    <row r="78" spans="1:23" s="1" customFormat="1" ht="19.5" customHeight="1">
      <c r="A78" s="42">
        <v>360792000</v>
      </c>
      <c r="B78" s="32" t="s">
        <v>90</v>
      </c>
      <c r="C78" s="40">
        <f t="shared" si="23"/>
        <v>1722</v>
      </c>
      <c r="D78" s="40">
        <f t="shared" si="24"/>
        <v>1685</v>
      </c>
      <c r="E78" s="40">
        <f t="shared" si="25"/>
        <v>37</v>
      </c>
      <c r="F78" s="34">
        <f t="shared" si="26"/>
        <v>1722</v>
      </c>
      <c r="G78" s="47">
        <v>1685</v>
      </c>
      <c r="H78" s="45"/>
      <c r="I78" s="58">
        <v>37</v>
      </c>
      <c r="J78" s="59"/>
      <c r="K78" s="60"/>
      <c r="L78" s="58"/>
      <c r="M78" s="59"/>
      <c r="N78" s="61"/>
      <c r="O78" s="58"/>
      <c r="P78" s="59"/>
      <c r="Q78" s="61"/>
      <c r="R78" s="59"/>
      <c r="S78" s="34"/>
      <c r="T78" s="61"/>
      <c r="U78" s="59"/>
      <c r="V78" s="60"/>
      <c r="W78" s="59"/>
    </row>
    <row r="79" spans="1:23" s="2" customFormat="1" ht="19.5" customHeight="1">
      <c r="A79" s="42"/>
      <c r="B79" s="39" t="s">
        <v>91</v>
      </c>
      <c r="C79" s="40">
        <f t="shared" si="23"/>
        <v>58800</v>
      </c>
      <c r="D79" s="40">
        <f t="shared" si="24"/>
        <v>51103</v>
      </c>
      <c r="E79" s="40">
        <f t="shared" si="25"/>
        <v>7697</v>
      </c>
      <c r="F79" s="34">
        <f t="shared" si="26"/>
        <v>55369</v>
      </c>
      <c r="G79" s="43">
        <f>SUM(G80:G93)</f>
        <v>48070</v>
      </c>
      <c r="H79" s="43"/>
      <c r="I79" s="43">
        <f>SUM(I80:I93)</f>
        <v>7299</v>
      </c>
      <c r="J79" s="43">
        <f>SUM(J80:J93)</f>
        <v>1024</v>
      </c>
      <c r="K79" s="43"/>
      <c r="L79" s="43">
        <f>SUM(L80:L93)</f>
        <v>3000</v>
      </c>
      <c r="M79" s="59">
        <f aca="true" t="shared" si="27" ref="M79:M84">N79+O79</f>
        <v>836</v>
      </c>
      <c r="N79" s="41">
        <f>SUM(N80:N93)</f>
        <v>836</v>
      </c>
      <c r="O79" s="41"/>
      <c r="P79" s="41">
        <f aca="true" t="shared" si="28" ref="O79:X79">SUM(P80:P93)</f>
        <v>1040</v>
      </c>
      <c r="Q79" s="41">
        <f t="shared" si="28"/>
        <v>860</v>
      </c>
      <c r="R79" s="41">
        <f t="shared" si="28"/>
        <v>180</v>
      </c>
      <c r="S79" s="41">
        <f t="shared" si="28"/>
        <v>389</v>
      </c>
      <c r="T79" s="41">
        <f t="shared" si="28"/>
        <v>389</v>
      </c>
      <c r="U79" s="41">
        <f t="shared" si="28"/>
        <v>1166</v>
      </c>
      <c r="V79" s="41">
        <f t="shared" si="28"/>
        <v>948</v>
      </c>
      <c r="W79" s="41">
        <f t="shared" si="28"/>
        <v>218</v>
      </c>
    </row>
    <row r="80" spans="1:23" s="1" customFormat="1" ht="19.5" customHeight="1">
      <c r="A80" s="42">
        <v>360802000</v>
      </c>
      <c r="B80" s="32" t="s">
        <v>92</v>
      </c>
      <c r="C80" s="40">
        <f t="shared" si="23"/>
        <v>1657</v>
      </c>
      <c r="D80" s="40">
        <f t="shared" si="24"/>
        <v>1415</v>
      </c>
      <c r="E80" s="40">
        <f t="shared" si="25"/>
        <v>242</v>
      </c>
      <c r="F80" s="34">
        <f t="shared" si="26"/>
        <v>1657</v>
      </c>
      <c r="G80" s="65">
        <v>1415</v>
      </c>
      <c r="H80" s="45"/>
      <c r="I80" s="58">
        <v>242</v>
      </c>
      <c r="J80" s="59"/>
      <c r="K80" s="60"/>
      <c r="L80" s="58">
        <v>100</v>
      </c>
      <c r="M80" s="59">
        <f t="shared" si="27"/>
        <v>0</v>
      </c>
      <c r="N80" s="58"/>
      <c r="O80" s="58"/>
      <c r="P80" s="59"/>
      <c r="Q80" s="58"/>
      <c r="R80" s="59"/>
      <c r="S80" s="34"/>
      <c r="T80" s="58"/>
      <c r="U80" s="59"/>
      <c r="V80" s="58"/>
      <c r="W80" s="59"/>
    </row>
    <row r="81" spans="1:23" s="1" customFormat="1" ht="19.5" customHeight="1">
      <c r="A81" s="42">
        <v>360803000</v>
      </c>
      <c r="B81" s="32" t="s">
        <v>93</v>
      </c>
      <c r="C81" s="40">
        <f t="shared" si="23"/>
        <v>2381</v>
      </c>
      <c r="D81" s="40">
        <f t="shared" si="24"/>
        <v>2074</v>
      </c>
      <c r="E81" s="40">
        <f t="shared" si="25"/>
        <v>307</v>
      </c>
      <c r="F81" s="34">
        <f t="shared" si="26"/>
        <v>2235</v>
      </c>
      <c r="G81" s="46">
        <v>1928</v>
      </c>
      <c r="H81" s="45"/>
      <c r="I81" s="58">
        <v>307</v>
      </c>
      <c r="J81" s="59"/>
      <c r="K81" s="60"/>
      <c r="L81" s="58">
        <v>150</v>
      </c>
      <c r="M81" s="59">
        <f t="shared" si="27"/>
        <v>146</v>
      </c>
      <c r="N81" s="59">
        <v>146</v>
      </c>
      <c r="O81" s="58"/>
      <c r="P81" s="59"/>
      <c r="Q81" s="59"/>
      <c r="R81" s="59"/>
      <c r="S81" s="34"/>
      <c r="T81" s="59"/>
      <c r="U81" s="59"/>
      <c r="V81" s="60"/>
      <c r="W81" s="59"/>
    </row>
    <row r="82" spans="1:23" s="1" customFormat="1" ht="19.5" customHeight="1">
      <c r="A82" s="42">
        <v>360821000</v>
      </c>
      <c r="B82" s="32" t="s">
        <v>94</v>
      </c>
      <c r="C82" s="40">
        <f t="shared" si="23"/>
        <v>6840</v>
      </c>
      <c r="D82" s="40">
        <f t="shared" si="24"/>
        <v>6208</v>
      </c>
      <c r="E82" s="40">
        <f t="shared" si="25"/>
        <v>632</v>
      </c>
      <c r="F82" s="34">
        <f t="shared" si="26"/>
        <v>6464</v>
      </c>
      <c r="G82" s="46">
        <v>6012</v>
      </c>
      <c r="H82" s="45"/>
      <c r="I82" s="58">
        <v>452</v>
      </c>
      <c r="J82" s="59"/>
      <c r="K82" s="60"/>
      <c r="L82" s="58">
        <v>300</v>
      </c>
      <c r="M82" s="59">
        <f t="shared" si="27"/>
        <v>76</v>
      </c>
      <c r="N82" s="59">
        <v>76</v>
      </c>
      <c r="O82" s="58"/>
      <c r="P82" s="59">
        <f>Q82+R82</f>
        <v>300</v>
      </c>
      <c r="Q82" s="59">
        <v>120</v>
      </c>
      <c r="R82" s="59">
        <v>180</v>
      </c>
      <c r="S82" s="34"/>
      <c r="T82" s="59"/>
      <c r="U82" s="59"/>
      <c r="V82" s="60"/>
      <c r="W82" s="59"/>
    </row>
    <row r="83" spans="1:23" s="1" customFormat="1" ht="19.5" customHeight="1">
      <c r="A83" s="42">
        <v>360822000</v>
      </c>
      <c r="B83" s="32" t="s">
        <v>95</v>
      </c>
      <c r="C83" s="40">
        <f t="shared" si="23"/>
        <v>4173</v>
      </c>
      <c r="D83" s="40">
        <f t="shared" si="24"/>
        <v>2811</v>
      </c>
      <c r="E83" s="40">
        <f t="shared" si="25"/>
        <v>1362</v>
      </c>
      <c r="F83" s="34">
        <f t="shared" si="26"/>
        <v>3940</v>
      </c>
      <c r="G83" s="46">
        <v>2578</v>
      </c>
      <c r="H83" s="45"/>
      <c r="I83" s="58">
        <v>1362</v>
      </c>
      <c r="J83" s="59"/>
      <c r="K83" s="60"/>
      <c r="L83" s="58">
        <v>300</v>
      </c>
      <c r="M83" s="59">
        <f t="shared" si="27"/>
        <v>27</v>
      </c>
      <c r="N83" s="59">
        <v>27</v>
      </c>
      <c r="O83" s="58"/>
      <c r="P83" s="59">
        <f aca="true" t="shared" si="29" ref="P83:P92">Q83+R83</f>
        <v>100</v>
      </c>
      <c r="Q83" s="59">
        <v>100</v>
      </c>
      <c r="R83" s="59"/>
      <c r="S83" s="34"/>
      <c r="T83" s="59"/>
      <c r="U83" s="59">
        <f>V83+W83</f>
        <v>106</v>
      </c>
      <c r="V83" s="60">
        <v>106</v>
      </c>
      <c r="W83" s="59"/>
    </row>
    <row r="84" spans="1:23" s="1" customFormat="1" ht="19.5" customHeight="1">
      <c r="A84" s="42">
        <v>360823000</v>
      </c>
      <c r="B84" s="32" t="s">
        <v>96</v>
      </c>
      <c r="C84" s="40">
        <f t="shared" si="23"/>
        <v>1954</v>
      </c>
      <c r="D84" s="40">
        <f t="shared" si="24"/>
        <v>1843</v>
      </c>
      <c r="E84" s="40">
        <f t="shared" si="25"/>
        <v>111</v>
      </c>
      <c r="F84" s="34">
        <f t="shared" si="26"/>
        <v>1754</v>
      </c>
      <c r="G84" s="46">
        <v>1643</v>
      </c>
      <c r="H84" s="45"/>
      <c r="I84" s="58">
        <v>111</v>
      </c>
      <c r="J84" s="59"/>
      <c r="K84" s="60"/>
      <c r="L84" s="58">
        <v>100</v>
      </c>
      <c r="M84" s="59">
        <f t="shared" si="27"/>
        <v>100</v>
      </c>
      <c r="N84" s="59">
        <v>100</v>
      </c>
      <c r="O84" s="58"/>
      <c r="P84" s="59">
        <f t="shared" si="29"/>
        <v>100</v>
      </c>
      <c r="Q84" s="59">
        <v>100</v>
      </c>
      <c r="R84" s="59"/>
      <c r="S84" s="34"/>
      <c r="T84" s="59"/>
      <c r="U84" s="59"/>
      <c r="V84" s="60"/>
      <c r="W84" s="59"/>
    </row>
    <row r="85" spans="1:23" s="1" customFormat="1" ht="19.5" customHeight="1">
      <c r="A85" s="42">
        <v>360824000</v>
      </c>
      <c r="B85" s="32" t="s">
        <v>97</v>
      </c>
      <c r="C85" s="40">
        <f t="shared" si="23"/>
        <v>1739</v>
      </c>
      <c r="D85" s="40">
        <f t="shared" si="24"/>
        <v>1510</v>
      </c>
      <c r="E85" s="40">
        <f t="shared" si="25"/>
        <v>229</v>
      </c>
      <c r="F85" s="34">
        <f t="shared" si="26"/>
        <v>1679</v>
      </c>
      <c r="G85" s="46">
        <v>1450</v>
      </c>
      <c r="H85" s="45"/>
      <c r="I85" s="58">
        <v>229</v>
      </c>
      <c r="J85" s="59">
        <v>6</v>
      </c>
      <c r="K85" s="60"/>
      <c r="L85" s="58">
        <v>200</v>
      </c>
      <c r="M85" s="59"/>
      <c r="N85" s="59"/>
      <c r="O85" s="58"/>
      <c r="P85" s="59"/>
      <c r="Q85" s="59"/>
      <c r="R85" s="59"/>
      <c r="S85" s="34"/>
      <c r="T85" s="59"/>
      <c r="U85" s="59">
        <f aca="true" t="shared" si="30" ref="U84:U92">V85+W85</f>
        <v>60</v>
      </c>
      <c r="V85" s="60">
        <v>60</v>
      </c>
      <c r="W85" s="59"/>
    </row>
    <row r="86" spans="1:23" s="1" customFormat="1" ht="19.5" customHeight="1">
      <c r="A86" s="42">
        <v>360825000</v>
      </c>
      <c r="B86" s="32" t="s">
        <v>98</v>
      </c>
      <c r="C86" s="40">
        <f t="shared" si="23"/>
        <v>3413</v>
      </c>
      <c r="D86" s="40">
        <f t="shared" si="24"/>
        <v>3037</v>
      </c>
      <c r="E86" s="40">
        <f t="shared" si="25"/>
        <v>376</v>
      </c>
      <c r="F86" s="34">
        <f t="shared" si="26"/>
        <v>3151</v>
      </c>
      <c r="G86" s="66">
        <v>2775</v>
      </c>
      <c r="H86" s="45"/>
      <c r="I86" s="58">
        <v>376</v>
      </c>
      <c r="J86" s="59"/>
      <c r="K86" s="60"/>
      <c r="L86" s="58">
        <v>300</v>
      </c>
      <c r="M86" s="59">
        <f aca="true" t="shared" si="31" ref="M86:M92">N86+O86</f>
        <v>156</v>
      </c>
      <c r="N86" s="59">
        <v>156</v>
      </c>
      <c r="O86" s="58"/>
      <c r="P86" s="59"/>
      <c r="Q86" s="71"/>
      <c r="R86" s="59"/>
      <c r="S86" s="34"/>
      <c r="T86" s="71"/>
      <c r="U86" s="59">
        <f t="shared" si="30"/>
        <v>106</v>
      </c>
      <c r="V86" s="60">
        <v>106</v>
      </c>
      <c r="W86" s="59"/>
    </row>
    <row r="87" spans="1:23" s="1" customFormat="1" ht="19.5" customHeight="1">
      <c r="A87" s="42">
        <v>360826000</v>
      </c>
      <c r="B87" s="32" t="s">
        <v>99</v>
      </c>
      <c r="C87" s="40">
        <f t="shared" si="23"/>
        <v>3871</v>
      </c>
      <c r="D87" s="40">
        <f t="shared" si="24"/>
        <v>2521</v>
      </c>
      <c r="E87" s="40">
        <f t="shared" si="25"/>
        <v>1350</v>
      </c>
      <c r="F87" s="34">
        <f t="shared" si="26"/>
        <v>3724</v>
      </c>
      <c r="G87" s="66">
        <v>2374</v>
      </c>
      <c r="H87" s="45"/>
      <c r="I87" s="58">
        <v>1350</v>
      </c>
      <c r="J87" s="59"/>
      <c r="K87" s="60"/>
      <c r="L87" s="58">
        <v>300</v>
      </c>
      <c r="M87" s="59">
        <f t="shared" si="31"/>
        <v>37</v>
      </c>
      <c r="N87" s="59">
        <v>37</v>
      </c>
      <c r="O87" s="58"/>
      <c r="P87" s="59">
        <f t="shared" si="29"/>
        <v>110</v>
      </c>
      <c r="Q87" s="71">
        <v>110</v>
      </c>
      <c r="R87" s="59"/>
      <c r="S87" s="34"/>
      <c r="T87" s="71"/>
      <c r="U87" s="59"/>
      <c r="V87" s="60"/>
      <c r="W87" s="59"/>
    </row>
    <row r="88" spans="1:23" s="1" customFormat="1" ht="19.5" customHeight="1">
      <c r="A88" s="42">
        <v>360827000</v>
      </c>
      <c r="B88" s="32" t="s">
        <v>100</v>
      </c>
      <c r="C88" s="40">
        <f t="shared" si="23"/>
        <v>10413</v>
      </c>
      <c r="D88" s="40">
        <f t="shared" si="24"/>
        <v>9006</v>
      </c>
      <c r="E88" s="40">
        <f t="shared" si="25"/>
        <v>1407</v>
      </c>
      <c r="F88" s="34">
        <f t="shared" si="26"/>
        <v>10115</v>
      </c>
      <c r="G88" s="46">
        <v>8768</v>
      </c>
      <c r="H88" s="45"/>
      <c r="I88" s="58">
        <v>1347</v>
      </c>
      <c r="J88" s="59">
        <v>720</v>
      </c>
      <c r="K88" s="60"/>
      <c r="L88" s="58">
        <v>400</v>
      </c>
      <c r="M88" s="59">
        <f t="shared" si="31"/>
        <v>98</v>
      </c>
      <c r="N88" s="59">
        <v>98</v>
      </c>
      <c r="O88" s="58"/>
      <c r="P88" s="59"/>
      <c r="Q88" s="59"/>
      <c r="R88" s="59"/>
      <c r="S88" s="34"/>
      <c r="T88" s="59"/>
      <c r="U88" s="59">
        <f t="shared" si="30"/>
        <v>200</v>
      </c>
      <c r="V88" s="60">
        <v>140</v>
      </c>
      <c r="W88" s="59">
        <v>60</v>
      </c>
    </row>
    <row r="89" spans="1:23" s="1" customFormat="1" ht="19.5" customHeight="1">
      <c r="A89" s="42">
        <v>360828000</v>
      </c>
      <c r="B89" s="32" t="s">
        <v>101</v>
      </c>
      <c r="C89" s="40">
        <f t="shared" si="23"/>
        <v>6497</v>
      </c>
      <c r="D89" s="40">
        <f t="shared" si="24"/>
        <v>6050</v>
      </c>
      <c r="E89" s="40">
        <f t="shared" si="25"/>
        <v>447</v>
      </c>
      <c r="F89" s="34">
        <f t="shared" si="26"/>
        <v>6226</v>
      </c>
      <c r="G89" s="46">
        <v>5779</v>
      </c>
      <c r="H89" s="45"/>
      <c r="I89" s="58">
        <v>447</v>
      </c>
      <c r="J89" s="59">
        <v>194</v>
      </c>
      <c r="K89" s="60"/>
      <c r="L89" s="58">
        <v>150</v>
      </c>
      <c r="M89" s="59">
        <f t="shared" si="31"/>
        <v>91</v>
      </c>
      <c r="N89" s="59">
        <v>91</v>
      </c>
      <c r="O89" s="58"/>
      <c r="P89" s="59">
        <f t="shared" si="29"/>
        <v>110</v>
      </c>
      <c r="Q89" s="59">
        <v>110</v>
      </c>
      <c r="R89" s="59"/>
      <c r="S89" s="34"/>
      <c r="T89" s="59"/>
      <c r="U89" s="59">
        <f t="shared" si="30"/>
        <v>70</v>
      </c>
      <c r="V89" s="60">
        <v>70</v>
      </c>
      <c r="W89" s="59"/>
    </row>
    <row r="90" spans="1:23" s="3" customFormat="1" ht="19.5" customHeight="1">
      <c r="A90" s="42">
        <v>360829000</v>
      </c>
      <c r="B90" s="32" t="s">
        <v>102</v>
      </c>
      <c r="C90" s="40">
        <f t="shared" si="23"/>
        <v>3433</v>
      </c>
      <c r="D90" s="40">
        <f t="shared" si="24"/>
        <v>2988</v>
      </c>
      <c r="E90" s="40">
        <f t="shared" si="25"/>
        <v>445</v>
      </c>
      <c r="F90" s="34">
        <f t="shared" si="26"/>
        <v>3100</v>
      </c>
      <c r="G90" s="46">
        <v>2715</v>
      </c>
      <c r="H90" s="59"/>
      <c r="I90" s="58">
        <v>385</v>
      </c>
      <c r="J90" s="59">
        <v>24</v>
      </c>
      <c r="K90" s="59"/>
      <c r="L90" s="58">
        <v>300</v>
      </c>
      <c r="M90" s="59">
        <f t="shared" si="31"/>
        <v>34</v>
      </c>
      <c r="N90" s="59">
        <v>34</v>
      </c>
      <c r="O90" s="58"/>
      <c r="P90" s="59">
        <f t="shared" si="29"/>
        <v>100</v>
      </c>
      <c r="Q90" s="59">
        <v>100</v>
      </c>
      <c r="R90" s="59"/>
      <c r="S90" s="34"/>
      <c r="T90" s="59"/>
      <c r="U90" s="59">
        <f t="shared" si="30"/>
        <v>199</v>
      </c>
      <c r="V90" s="60">
        <v>139</v>
      </c>
      <c r="W90" s="59">
        <v>60</v>
      </c>
    </row>
    <row r="91" spans="1:23" s="2" customFormat="1" ht="19.5" customHeight="1">
      <c r="A91" s="42">
        <v>360830000</v>
      </c>
      <c r="B91" s="32" t="s">
        <v>103</v>
      </c>
      <c r="C91" s="40">
        <f t="shared" si="23"/>
        <v>6858</v>
      </c>
      <c r="D91" s="40">
        <f t="shared" si="24"/>
        <v>6391</v>
      </c>
      <c r="E91" s="40">
        <f t="shared" si="25"/>
        <v>467</v>
      </c>
      <c r="F91" s="34">
        <f t="shared" si="26"/>
        <v>6372</v>
      </c>
      <c r="G91" s="46">
        <v>5905</v>
      </c>
      <c r="H91" s="67"/>
      <c r="I91" s="70">
        <v>467</v>
      </c>
      <c r="J91" s="59"/>
      <c r="K91" s="59"/>
      <c r="L91" s="58">
        <v>300</v>
      </c>
      <c r="M91" s="59">
        <f t="shared" si="31"/>
        <v>34</v>
      </c>
      <c r="N91" s="59">
        <v>34</v>
      </c>
      <c r="O91" s="58"/>
      <c r="P91" s="59">
        <f t="shared" si="29"/>
        <v>120</v>
      </c>
      <c r="Q91" s="59">
        <v>120</v>
      </c>
      <c r="R91" s="59"/>
      <c r="S91" s="59">
        <f>T91</f>
        <v>192</v>
      </c>
      <c r="T91" s="59">
        <v>192</v>
      </c>
      <c r="U91" s="59">
        <f t="shared" si="30"/>
        <v>140</v>
      </c>
      <c r="V91" s="60">
        <v>140</v>
      </c>
      <c r="W91" s="59"/>
    </row>
    <row r="92" spans="1:23" s="1" customFormat="1" ht="19.5" customHeight="1">
      <c r="A92" s="42">
        <v>360881000</v>
      </c>
      <c r="B92" s="32" t="s">
        <v>104</v>
      </c>
      <c r="C92" s="40">
        <f t="shared" si="23"/>
        <v>4701</v>
      </c>
      <c r="D92" s="40">
        <f t="shared" si="24"/>
        <v>4392</v>
      </c>
      <c r="E92" s="40">
        <f t="shared" si="25"/>
        <v>309</v>
      </c>
      <c r="F92" s="34">
        <f t="shared" si="26"/>
        <v>4082</v>
      </c>
      <c r="G92" s="46">
        <v>3871</v>
      </c>
      <c r="H92" s="45"/>
      <c r="I92" s="58">
        <v>211</v>
      </c>
      <c r="J92" s="59">
        <v>80</v>
      </c>
      <c r="K92" s="60"/>
      <c r="L92" s="58">
        <v>100</v>
      </c>
      <c r="M92" s="59">
        <f t="shared" si="31"/>
        <v>37</v>
      </c>
      <c r="N92" s="59">
        <v>37</v>
      </c>
      <c r="O92" s="58"/>
      <c r="P92" s="59">
        <f t="shared" si="29"/>
        <v>100</v>
      </c>
      <c r="Q92" s="59">
        <v>100</v>
      </c>
      <c r="R92" s="59"/>
      <c r="S92" s="34">
        <f>T92</f>
        <v>197</v>
      </c>
      <c r="T92" s="59">
        <v>197</v>
      </c>
      <c r="U92" s="59">
        <f t="shared" si="30"/>
        <v>285</v>
      </c>
      <c r="V92" s="59">
        <v>187</v>
      </c>
      <c r="W92" s="59">
        <v>98</v>
      </c>
    </row>
    <row r="93" spans="1:23" s="1" customFormat="1" ht="19.5" customHeight="1">
      <c r="A93" s="42">
        <v>360891000</v>
      </c>
      <c r="B93" s="32" t="s">
        <v>105</v>
      </c>
      <c r="C93" s="40">
        <f t="shared" si="23"/>
        <v>870</v>
      </c>
      <c r="D93" s="40">
        <f t="shared" si="24"/>
        <v>857</v>
      </c>
      <c r="E93" s="40">
        <f t="shared" si="25"/>
        <v>13</v>
      </c>
      <c r="F93" s="34">
        <f t="shared" si="26"/>
        <v>870</v>
      </c>
      <c r="G93" s="66">
        <v>857</v>
      </c>
      <c r="H93" s="45"/>
      <c r="I93" s="58">
        <v>13</v>
      </c>
      <c r="J93" s="59"/>
      <c r="K93" s="60"/>
      <c r="L93" s="58"/>
      <c r="M93" s="59"/>
      <c r="N93" s="59"/>
      <c r="O93" s="58"/>
      <c r="P93" s="59"/>
      <c r="Q93" s="75"/>
      <c r="R93" s="59"/>
      <c r="S93" s="34"/>
      <c r="T93" s="75"/>
      <c r="U93" s="59"/>
      <c r="V93" s="60"/>
      <c r="W93" s="59"/>
    </row>
    <row r="94" spans="1:23" s="1" customFormat="1" ht="19.5" customHeight="1">
      <c r="A94" s="42"/>
      <c r="B94" s="39" t="s">
        <v>106</v>
      </c>
      <c r="C94" s="40">
        <f t="shared" si="23"/>
        <v>30668</v>
      </c>
      <c r="D94" s="40">
        <f t="shared" si="24"/>
        <v>21520</v>
      </c>
      <c r="E94" s="40">
        <f t="shared" si="25"/>
        <v>9148</v>
      </c>
      <c r="F94" s="34">
        <f t="shared" si="26"/>
        <v>29683</v>
      </c>
      <c r="G94" s="43">
        <f>SUM(G95:G104)</f>
        <v>20684</v>
      </c>
      <c r="H94" s="43"/>
      <c r="I94" s="43">
        <f aca="true" t="shared" si="32" ref="I94:N94">SUM(I95:I104)</f>
        <v>8999</v>
      </c>
      <c r="J94" s="43">
        <f t="shared" si="32"/>
        <v>456</v>
      </c>
      <c r="K94" s="43"/>
      <c r="L94" s="43">
        <f t="shared" si="32"/>
        <v>6000</v>
      </c>
      <c r="M94" s="43">
        <f t="shared" si="32"/>
        <v>25</v>
      </c>
      <c r="N94" s="41">
        <f t="shared" si="32"/>
        <v>25</v>
      </c>
      <c r="O94" s="58"/>
      <c r="P94" s="59">
        <f>SUM(P95:P104)</f>
        <v>230</v>
      </c>
      <c r="Q94" s="41">
        <f aca="true" t="shared" si="33" ref="Q94:X94">SUM(Q95:Q104)</f>
        <v>230</v>
      </c>
      <c r="R94" s="41"/>
      <c r="S94" s="41">
        <f t="shared" si="33"/>
        <v>211</v>
      </c>
      <c r="T94" s="41">
        <f t="shared" si="33"/>
        <v>211</v>
      </c>
      <c r="U94" s="41">
        <f t="shared" si="33"/>
        <v>519</v>
      </c>
      <c r="V94" s="41">
        <f t="shared" si="33"/>
        <v>370</v>
      </c>
      <c r="W94" s="41">
        <f t="shared" si="33"/>
        <v>149</v>
      </c>
    </row>
    <row r="95" spans="1:23" s="1" customFormat="1" ht="19.5" customHeight="1">
      <c r="A95" s="42">
        <v>360902000</v>
      </c>
      <c r="B95" s="32" t="s">
        <v>107</v>
      </c>
      <c r="C95" s="40">
        <f t="shared" si="23"/>
        <v>4420</v>
      </c>
      <c r="D95" s="40">
        <f t="shared" si="24"/>
        <v>2866</v>
      </c>
      <c r="E95" s="40">
        <f t="shared" si="25"/>
        <v>1554</v>
      </c>
      <c r="F95" s="34">
        <f t="shared" si="26"/>
        <v>4318</v>
      </c>
      <c r="G95" s="66">
        <v>2815</v>
      </c>
      <c r="H95" s="45"/>
      <c r="I95" s="58">
        <v>1503</v>
      </c>
      <c r="J95" s="59">
        <v>65</v>
      </c>
      <c r="K95" s="60"/>
      <c r="L95" s="58">
        <v>1250</v>
      </c>
      <c r="M95" s="59"/>
      <c r="N95" s="71"/>
      <c r="O95" s="58"/>
      <c r="P95" s="59"/>
      <c r="Q95" s="71"/>
      <c r="R95" s="59"/>
      <c r="S95" s="34"/>
      <c r="T95" s="71"/>
      <c r="U95" s="59">
        <f>V95+W95</f>
        <v>102</v>
      </c>
      <c r="V95" s="60">
        <v>51</v>
      </c>
      <c r="W95" s="59">
        <v>51</v>
      </c>
    </row>
    <row r="96" spans="1:23" s="1" customFormat="1" ht="19.5" customHeight="1">
      <c r="A96" s="42">
        <v>360921000</v>
      </c>
      <c r="B96" s="32" t="s">
        <v>108</v>
      </c>
      <c r="C96" s="40">
        <f t="shared" si="23"/>
        <v>1859</v>
      </c>
      <c r="D96" s="40">
        <f t="shared" si="24"/>
        <v>1381</v>
      </c>
      <c r="E96" s="40">
        <f t="shared" si="25"/>
        <v>478</v>
      </c>
      <c r="F96" s="34">
        <f t="shared" si="26"/>
        <v>1805</v>
      </c>
      <c r="G96" s="66">
        <v>1327</v>
      </c>
      <c r="H96" s="45"/>
      <c r="I96" s="58">
        <v>478</v>
      </c>
      <c r="J96" s="59">
        <v>22</v>
      </c>
      <c r="K96" s="60"/>
      <c r="L96" s="58">
        <v>450</v>
      </c>
      <c r="M96" s="59"/>
      <c r="N96" s="71"/>
      <c r="O96" s="58"/>
      <c r="P96" s="59"/>
      <c r="Q96" s="71"/>
      <c r="R96" s="59"/>
      <c r="S96" s="34"/>
      <c r="T96" s="71"/>
      <c r="U96" s="59">
        <f aca="true" t="shared" si="34" ref="U96:U104">V96+W96</f>
        <v>54</v>
      </c>
      <c r="V96" s="60">
        <v>54</v>
      </c>
      <c r="W96" s="59"/>
    </row>
    <row r="97" spans="1:23" s="1" customFormat="1" ht="19.5" customHeight="1">
      <c r="A97" s="42">
        <v>360922000</v>
      </c>
      <c r="B97" s="32" t="s">
        <v>109</v>
      </c>
      <c r="C97" s="40">
        <f t="shared" si="23"/>
        <v>4018</v>
      </c>
      <c r="D97" s="40">
        <f t="shared" si="24"/>
        <v>3304</v>
      </c>
      <c r="E97" s="40">
        <f t="shared" si="25"/>
        <v>714</v>
      </c>
      <c r="F97" s="34">
        <f t="shared" si="26"/>
        <v>3838</v>
      </c>
      <c r="G97" s="66">
        <v>3124</v>
      </c>
      <c r="H97" s="45"/>
      <c r="I97" s="58">
        <v>714</v>
      </c>
      <c r="J97" s="59">
        <v>39</v>
      </c>
      <c r="K97" s="60"/>
      <c r="L97" s="58">
        <v>600</v>
      </c>
      <c r="M97" s="59"/>
      <c r="N97" s="71"/>
      <c r="O97" s="58"/>
      <c r="P97" s="59">
        <f>Q97+R97</f>
        <v>120</v>
      </c>
      <c r="Q97" s="71">
        <v>120</v>
      </c>
      <c r="R97" s="59"/>
      <c r="S97" s="34"/>
      <c r="T97" s="71"/>
      <c r="U97" s="59">
        <f t="shared" si="34"/>
        <v>60</v>
      </c>
      <c r="V97" s="60">
        <v>60</v>
      </c>
      <c r="W97" s="59"/>
    </row>
    <row r="98" spans="1:23" s="1" customFormat="1" ht="19.5" customHeight="1">
      <c r="A98" s="42">
        <v>360923000</v>
      </c>
      <c r="B98" s="32" t="s">
        <v>110</v>
      </c>
      <c r="C98" s="40">
        <f t="shared" si="23"/>
        <v>1840</v>
      </c>
      <c r="D98" s="40">
        <f t="shared" si="24"/>
        <v>1416</v>
      </c>
      <c r="E98" s="40">
        <f t="shared" si="25"/>
        <v>424</v>
      </c>
      <c r="F98" s="34">
        <f t="shared" si="26"/>
        <v>1768</v>
      </c>
      <c r="G98" s="66">
        <v>1391</v>
      </c>
      <c r="H98" s="45"/>
      <c r="I98" s="58">
        <v>377</v>
      </c>
      <c r="J98" s="59"/>
      <c r="K98" s="60"/>
      <c r="L98" s="58">
        <v>350</v>
      </c>
      <c r="M98" s="59">
        <f>N98+O98</f>
        <v>25</v>
      </c>
      <c r="N98" s="71">
        <v>25</v>
      </c>
      <c r="O98" s="58"/>
      <c r="P98" s="59"/>
      <c r="Q98" s="71"/>
      <c r="R98" s="59"/>
      <c r="S98" s="34"/>
      <c r="T98" s="71"/>
      <c r="U98" s="59">
        <f t="shared" si="34"/>
        <v>47</v>
      </c>
      <c r="V98" s="60"/>
      <c r="W98" s="59">
        <v>47</v>
      </c>
    </row>
    <row r="99" spans="1:23" s="1" customFormat="1" ht="19.5" customHeight="1">
      <c r="A99" s="42">
        <v>360924000</v>
      </c>
      <c r="B99" s="32" t="s">
        <v>111</v>
      </c>
      <c r="C99" s="40">
        <f t="shared" si="23"/>
        <v>2120</v>
      </c>
      <c r="D99" s="40">
        <f t="shared" si="24"/>
        <v>1652</v>
      </c>
      <c r="E99" s="40">
        <f t="shared" si="25"/>
        <v>468</v>
      </c>
      <c r="F99" s="34">
        <f t="shared" si="26"/>
        <v>1859</v>
      </c>
      <c r="G99" s="66">
        <v>1391</v>
      </c>
      <c r="H99" s="45"/>
      <c r="I99" s="58">
        <v>468</v>
      </c>
      <c r="J99" s="59"/>
      <c r="K99" s="60"/>
      <c r="L99" s="58">
        <v>450</v>
      </c>
      <c r="M99" s="59"/>
      <c r="N99" s="71"/>
      <c r="O99" s="58"/>
      <c r="P99" s="59"/>
      <c r="Q99" s="71"/>
      <c r="R99" s="59"/>
      <c r="S99" s="34">
        <f>T99</f>
        <v>211</v>
      </c>
      <c r="T99" s="71">
        <v>211</v>
      </c>
      <c r="U99" s="59">
        <f t="shared" si="34"/>
        <v>50</v>
      </c>
      <c r="V99" s="60">
        <v>50</v>
      </c>
      <c r="W99" s="59"/>
    </row>
    <row r="100" spans="1:23" s="1" customFormat="1" ht="19.5" customHeight="1">
      <c r="A100" s="42">
        <v>360925000</v>
      </c>
      <c r="B100" s="32" t="s">
        <v>112</v>
      </c>
      <c r="C100" s="40">
        <f t="shared" si="23"/>
        <v>2622</v>
      </c>
      <c r="D100" s="40">
        <f t="shared" si="24"/>
        <v>1442</v>
      </c>
      <c r="E100" s="40">
        <f t="shared" si="25"/>
        <v>1180</v>
      </c>
      <c r="F100" s="34">
        <f t="shared" si="26"/>
        <v>2562</v>
      </c>
      <c r="G100" s="46">
        <v>1382</v>
      </c>
      <c r="H100" s="45"/>
      <c r="I100" s="58">
        <v>1180</v>
      </c>
      <c r="J100" s="59"/>
      <c r="K100" s="60"/>
      <c r="L100" s="58">
        <v>200</v>
      </c>
      <c r="M100" s="59"/>
      <c r="N100" s="59"/>
      <c r="O100" s="58"/>
      <c r="P100" s="59"/>
      <c r="Q100" s="59"/>
      <c r="R100" s="59"/>
      <c r="S100" s="34"/>
      <c r="T100" s="59"/>
      <c r="U100" s="59">
        <f t="shared" si="34"/>
        <v>60</v>
      </c>
      <c r="V100" s="60">
        <v>60</v>
      </c>
      <c r="W100" s="59"/>
    </row>
    <row r="101" spans="1:23" s="1" customFormat="1" ht="19.5" customHeight="1">
      <c r="A101" s="42">
        <v>360926000</v>
      </c>
      <c r="B101" s="32" t="s">
        <v>113</v>
      </c>
      <c r="C101" s="40">
        <f t="shared" si="23"/>
        <v>3017</v>
      </c>
      <c r="D101" s="40">
        <f t="shared" si="24"/>
        <v>2438</v>
      </c>
      <c r="E101" s="40">
        <f t="shared" si="25"/>
        <v>579</v>
      </c>
      <c r="F101" s="34">
        <f t="shared" si="26"/>
        <v>2907</v>
      </c>
      <c r="G101" s="46">
        <v>2328</v>
      </c>
      <c r="H101" s="45"/>
      <c r="I101" s="58">
        <v>579</v>
      </c>
      <c r="J101" s="59">
        <v>330</v>
      </c>
      <c r="K101" s="60"/>
      <c r="L101" s="58">
        <v>250</v>
      </c>
      <c r="M101" s="59"/>
      <c r="N101" s="59"/>
      <c r="O101" s="58"/>
      <c r="P101" s="59">
        <f>Q101+R101</f>
        <v>110</v>
      </c>
      <c r="Q101" s="59">
        <v>110</v>
      </c>
      <c r="R101" s="59"/>
      <c r="S101" s="34"/>
      <c r="T101" s="59"/>
      <c r="U101" s="59"/>
      <c r="V101" s="60"/>
      <c r="W101" s="59"/>
    </row>
    <row r="102" spans="1:23" s="1" customFormat="1" ht="19.5" customHeight="1">
      <c r="A102" s="42">
        <v>360981000</v>
      </c>
      <c r="B102" s="32" t="s">
        <v>114</v>
      </c>
      <c r="C102" s="40">
        <f t="shared" si="23"/>
        <v>4141</v>
      </c>
      <c r="D102" s="40">
        <f t="shared" si="24"/>
        <v>2857</v>
      </c>
      <c r="E102" s="40">
        <f t="shared" si="25"/>
        <v>1284</v>
      </c>
      <c r="F102" s="34">
        <f t="shared" si="26"/>
        <v>4090</v>
      </c>
      <c r="G102" s="46">
        <v>2857</v>
      </c>
      <c r="H102" s="45"/>
      <c r="I102" s="58">
        <v>1233</v>
      </c>
      <c r="J102" s="59"/>
      <c r="K102" s="60"/>
      <c r="L102" s="58">
        <v>1150</v>
      </c>
      <c r="M102" s="59"/>
      <c r="N102" s="59"/>
      <c r="O102" s="58"/>
      <c r="P102" s="59"/>
      <c r="Q102" s="59"/>
      <c r="R102" s="59"/>
      <c r="S102" s="34"/>
      <c r="T102" s="59"/>
      <c r="U102" s="59">
        <f t="shared" si="34"/>
        <v>51</v>
      </c>
      <c r="V102" s="60"/>
      <c r="W102" s="59">
        <v>51</v>
      </c>
    </row>
    <row r="103" spans="1:23" s="1" customFormat="1" ht="19.5" customHeight="1">
      <c r="A103" s="42">
        <v>360982000</v>
      </c>
      <c r="B103" s="32" t="s">
        <v>115</v>
      </c>
      <c r="C103" s="40">
        <f t="shared" si="23"/>
        <v>3970</v>
      </c>
      <c r="D103" s="40">
        <f t="shared" si="24"/>
        <v>2258</v>
      </c>
      <c r="E103" s="40">
        <f t="shared" si="25"/>
        <v>1712</v>
      </c>
      <c r="F103" s="34">
        <f t="shared" si="26"/>
        <v>3920</v>
      </c>
      <c r="G103" s="46">
        <v>2208</v>
      </c>
      <c r="H103" s="45"/>
      <c r="I103" s="58">
        <v>1712</v>
      </c>
      <c r="J103" s="59"/>
      <c r="K103" s="60"/>
      <c r="L103" s="58">
        <v>700</v>
      </c>
      <c r="M103" s="59"/>
      <c r="N103" s="59"/>
      <c r="O103" s="58"/>
      <c r="P103" s="59"/>
      <c r="Q103" s="59"/>
      <c r="R103" s="59"/>
      <c r="S103" s="34"/>
      <c r="T103" s="59"/>
      <c r="U103" s="59">
        <f t="shared" si="34"/>
        <v>50</v>
      </c>
      <c r="V103" s="60">
        <v>50</v>
      </c>
      <c r="W103" s="59"/>
    </row>
    <row r="104" spans="1:23" s="1" customFormat="1" ht="19.5" customHeight="1">
      <c r="A104" s="42">
        <v>360983000</v>
      </c>
      <c r="B104" s="32" t="s">
        <v>116</v>
      </c>
      <c r="C104" s="40">
        <f t="shared" si="23"/>
        <v>2661</v>
      </c>
      <c r="D104" s="40">
        <f t="shared" si="24"/>
        <v>1906</v>
      </c>
      <c r="E104" s="40">
        <f t="shared" si="25"/>
        <v>755</v>
      </c>
      <c r="F104" s="34">
        <f t="shared" si="26"/>
        <v>2616</v>
      </c>
      <c r="G104" s="46">
        <v>1861</v>
      </c>
      <c r="H104" s="45"/>
      <c r="I104" s="58">
        <v>755</v>
      </c>
      <c r="J104" s="59"/>
      <c r="K104" s="60"/>
      <c r="L104" s="58">
        <v>600</v>
      </c>
      <c r="M104" s="59"/>
      <c r="N104" s="59"/>
      <c r="O104" s="58"/>
      <c r="P104" s="59"/>
      <c r="Q104" s="59"/>
      <c r="R104" s="59"/>
      <c r="S104" s="34"/>
      <c r="T104" s="59"/>
      <c r="U104" s="59">
        <f t="shared" si="34"/>
        <v>45</v>
      </c>
      <c r="V104" s="60">
        <v>45</v>
      </c>
      <c r="W104" s="59"/>
    </row>
    <row r="105" spans="1:23" s="1" customFormat="1" ht="19.5" customHeight="1">
      <c r="A105" s="42"/>
      <c r="B105" s="39" t="s">
        <v>117</v>
      </c>
      <c r="C105" s="40">
        <f t="shared" si="23"/>
        <v>36508</v>
      </c>
      <c r="D105" s="40">
        <f t="shared" si="24"/>
        <v>28238</v>
      </c>
      <c r="E105" s="40">
        <f t="shared" si="25"/>
        <v>8270</v>
      </c>
      <c r="F105" s="34">
        <f t="shared" si="26"/>
        <v>34610</v>
      </c>
      <c r="G105" s="43">
        <f>SUM(G106:G118)</f>
        <v>26654</v>
      </c>
      <c r="H105" s="43"/>
      <c r="I105" s="43">
        <f aca="true" t="shared" si="35" ref="I105:O105">SUM(I106:I118)</f>
        <v>7956</v>
      </c>
      <c r="J105" s="43">
        <f t="shared" si="35"/>
        <v>1077</v>
      </c>
      <c r="K105" s="43"/>
      <c r="L105" s="43">
        <f t="shared" si="35"/>
        <v>4300</v>
      </c>
      <c r="M105" s="43">
        <f t="shared" si="35"/>
        <v>576</v>
      </c>
      <c r="N105" s="41">
        <f t="shared" si="35"/>
        <v>517</v>
      </c>
      <c r="O105" s="41">
        <f t="shared" si="35"/>
        <v>59</v>
      </c>
      <c r="P105" s="41">
        <f aca="true" t="shared" si="36" ref="P105:X105">SUM(P106:P118)</f>
        <v>530</v>
      </c>
      <c r="Q105" s="41">
        <f t="shared" si="36"/>
        <v>430</v>
      </c>
      <c r="R105" s="41">
        <f t="shared" si="36"/>
        <v>100</v>
      </c>
      <c r="S105" s="41">
        <f t="shared" si="36"/>
        <v>200</v>
      </c>
      <c r="T105" s="41">
        <f t="shared" si="36"/>
        <v>200</v>
      </c>
      <c r="U105" s="41">
        <f t="shared" si="36"/>
        <v>592</v>
      </c>
      <c r="V105" s="41">
        <f t="shared" si="36"/>
        <v>437</v>
      </c>
      <c r="W105" s="41">
        <f t="shared" si="36"/>
        <v>155</v>
      </c>
    </row>
    <row r="106" spans="1:23" s="1" customFormat="1" ht="19.5" customHeight="1">
      <c r="A106" s="42">
        <v>361002000</v>
      </c>
      <c r="B106" s="32" t="s">
        <v>118</v>
      </c>
      <c r="C106" s="40">
        <f t="shared" si="23"/>
        <v>5173</v>
      </c>
      <c r="D106" s="40">
        <f t="shared" si="24"/>
        <v>2011</v>
      </c>
      <c r="E106" s="40">
        <f t="shared" si="25"/>
        <v>3162</v>
      </c>
      <c r="F106" s="34">
        <f t="shared" si="26"/>
        <v>5113</v>
      </c>
      <c r="G106" s="46">
        <v>1951</v>
      </c>
      <c r="H106" s="45"/>
      <c r="I106" s="58">
        <v>3162</v>
      </c>
      <c r="J106" s="59"/>
      <c r="K106" s="60"/>
      <c r="L106" s="58">
        <v>2000</v>
      </c>
      <c r="M106" s="59"/>
      <c r="N106" s="59"/>
      <c r="O106" s="58"/>
      <c r="P106" s="59"/>
      <c r="Q106" s="59"/>
      <c r="R106" s="59"/>
      <c r="S106" s="34"/>
      <c r="T106" s="59"/>
      <c r="U106" s="59">
        <f>V106+W106</f>
        <v>60</v>
      </c>
      <c r="V106" s="59">
        <v>60</v>
      </c>
      <c r="W106" s="59"/>
    </row>
    <row r="107" spans="1:23" s="1" customFormat="1" ht="19.5" customHeight="1">
      <c r="A107" s="42">
        <v>361003000</v>
      </c>
      <c r="B107" s="32" t="s">
        <v>119</v>
      </c>
      <c r="C107" s="40">
        <f t="shared" si="23"/>
        <v>2561</v>
      </c>
      <c r="D107" s="40">
        <f t="shared" si="24"/>
        <v>1411</v>
      </c>
      <c r="E107" s="40">
        <f t="shared" si="25"/>
        <v>1150</v>
      </c>
      <c r="F107" s="34">
        <f t="shared" si="26"/>
        <v>2501</v>
      </c>
      <c r="G107" s="68">
        <v>1351</v>
      </c>
      <c r="H107" s="45"/>
      <c r="I107" s="58">
        <v>1150</v>
      </c>
      <c r="J107" s="59"/>
      <c r="K107" s="60"/>
      <c r="L107" s="58">
        <v>150</v>
      </c>
      <c r="M107" s="59"/>
      <c r="N107" s="72"/>
      <c r="O107" s="58"/>
      <c r="P107" s="59"/>
      <c r="Q107" s="72"/>
      <c r="R107" s="59"/>
      <c r="S107" s="34"/>
      <c r="T107" s="72"/>
      <c r="U107" s="59">
        <f aca="true" t="shared" si="37" ref="U107:U118">V107+W107</f>
        <v>60</v>
      </c>
      <c r="V107" s="60">
        <v>60</v>
      </c>
      <c r="W107" s="59"/>
    </row>
    <row r="108" spans="1:23" s="1" customFormat="1" ht="19.5" customHeight="1">
      <c r="A108" s="42">
        <v>361021000</v>
      </c>
      <c r="B108" s="32" t="s">
        <v>120</v>
      </c>
      <c r="C108" s="40">
        <f t="shared" si="23"/>
        <v>1629</v>
      </c>
      <c r="D108" s="40">
        <f t="shared" si="24"/>
        <v>1353</v>
      </c>
      <c r="E108" s="40">
        <f t="shared" si="25"/>
        <v>276</v>
      </c>
      <c r="F108" s="34">
        <f t="shared" si="26"/>
        <v>1629</v>
      </c>
      <c r="G108" s="68">
        <v>1353</v>
      </c>
      <c r="H108" s="45"/>
      <c r="I108" s="58">
        <v>276</v>
      </c>
      <c r="J108" s="59">
        <v>5</v>
      </c>
      <c r="K108" s="60"/>
      <c r="L108" s="58">
        <v>250</v>
      </c>
      <c r="M108" s="59"/>
      <c r="N108" s="72"/>
      <c r="O108" s="58"/>
      <c r="P108" s="59"/>
      <c r="Q108" s="72"/>
      <c r="R108" s="59"/>
      <c r="S108" s="34"/>
      <c r="T108" s="72"/>
      <c r="U108" s="59">
        <f t="shared" si="37"/>
        <v>0</v>
      </c>
      <c r="V108" s="60"/>
      <c r="W108" s="59"/>
    </row>
    <row r="109" spans="1:23" s="1" customFormat="1" ht="19.5" customHeight="1">
      <c r="A109" s="42">
        <v>361022000</v>
      </c>
      <c r="B109" s="32" t="s">
        <v>121</v>
      </c>
      <c r="C109" s="40">
        <f aca="true" t="shared" si="38" ref="C109:C132">D109+E109</f>
        <v>2480</v>
      </c>
      <c r="D109" s="40">
        <f aca="true" t="shared" si="39" ref="D109:D132">G109+N109+Q109+T109+V109</f>
        <v>2262</v>
      </c>
      <c r="E109" s="40">
        <f aca="true" t="shared" si="40" ref="E109:E132">I109+O109+R109+W109</f>
        <v>218</v>
      </c>
      <c r="F109" s="34">
        <f aca="true" t="shared" si="41" ref="F109:F132">G109+I109</f>
        <v>2091</v>
      </c>
      <c r="G109" s="68">
        <v>1873</v>
      </c>
      <c r="H109" s="45"/>
      <c r="I109" s="58">
        <v>218</v>
      </c>
      <c r="J109" s="59">
        <v>91</v>
      </c>
      <c r="K109" s="60"/>
      <c r="L109" s="58">
        <v>100</v>
      </c>
      <c r="M109" s="59"/>
      <c r="N109" s="72"/>
      <c r="O109" s="58"/>
      <c r="P109" s="59">
        <f>Q109+R109</f>
        <v>130</v>
      </c>
      <c r="Q109" s="72">
        <v>130</v>
      </c>
      <c r="R109" s="59"/>
      <c r="S109" s="34">
        <f>T109</f>
        <v>200</v>
      </c>
      <c r="T109" s="72">
        <v>200</v>
      </c>
      <c r="U109" s="59">
        <f t="shared" si="37"/>
        <v>59</v>
      </c>
      <c r="V109" s="60">
        <v>59</v>
      </c>
      <c r="W109" s="59"/>
    </row>
    <row r="110" spans="1:23" s="1" customFormat="1" ht="19.5" customHeight="1">
      <c r="A110" s="42">
        <v>361023000</v>
      </c>
      <c r="B110" s="32" t="s">
        <v>122</v>
      </c>
      <c r="C110" s="40">
        <f t="shared" si="38"/>
        <v>2118</v>
      </c>
      <c r="D110" s="40">
        <f t="shared" si="39"/>
        <v>1883</v>
      </c>
      <c r="E110" s="40">
        <f t="shared" si="40"/>
        <v>235</v>
      </c>
      <c r="F110" s="34">
        <f t="shared" si="41"/>
        <v>1956</v>
      </c>
      <c r="G110" s="68">
        <v>1721</v>
      </c>
      <c r="H110" s="45"/>
      <c r="I110" s="58">
        <v>235</v>
      </c>
      <c r="J110" s="59"/>
      <c r="K110" s="60"/>
      <c r="L110" s="58">
        <v>200</v>
      </c>
      <c r="M110" s="59">
        <f>N110+O110</f>
        <v>14</v>
      </c>
      <c r="N110" s="72">
        <v>14</v>
      </c>
      <c r="O110" s="58"/>
      <c r="P110" s="59">
        <f aca="true" t="shared" si="42" ref="P110:P116">Q110+R110</f>
        <v>100</v>
      </c>
      <c r="Q110" s="72">
        <v>100</v>
      </c>
      <c r="R110" s="59"/>
      <c r="S110" s="34"/>
      <c r="T110" s="72"/>
      <c r="U110" s="59">
        <f t="shared" si="37"/>
        <v>48</v>
      </c>
      <c r="V110" s="60">
        <v>48</v>
      </c>
      <c r="W110" s="59"/>
    </row>
    <row r="111" spans="1:23" s="1" customFormat="1" ht="19.5" customHeight="1">
      <c r="A111" s="42">
        <v>361024000</v>
      </c>
      <c r="B111" s="32" t="s">
        <v>123</v>
      </c>
      <c r="C111" s="40">
        <f t="shared" si="38"/>
        <v>2238</v>
      </c>
      <c r="D111" s="40">
        <f t="shared" si="39"/>
        <v>1608</v>
      </c>
      <c r="E111" s="40">
        <f t="shared" si="40"/>
        <v>630</v>
      </c>
      <c r="F111" s="34">
        <f t="shared" si="41"/>
        <v>2141</v>
      </c>
      <c r="G111" s="68">
        <v>1558</v>
      </c>
      <c r="H111" s="45"/>
      <c r="I111" s="58">
        <v>583</v>
      </c>
      <c r="J111" s="59"/>
      <c r="K111" s="60"/>
      <c r="L111" s="58">
        <v>550</v>
      </c>
      <c r="M111" s="59"/>
      <c r="N111" s="72"/>
      <c r="O111" s="58"/>
      <c r="P111" s="59"/>
      <c r="Q111" s="72"/>
      <c r="R111" s="59"/>
      <c r="S111" s="34"/>
      <c r="T111" s="72"/>
      <c r="U111" s="59">
        <f t="shared" si="37"/>
        <v>97</v>
      </c>
      <c r="V111" s="60">
        <v>50</v>
      </c>
      <c r="W111" s="59">
        <v>47</v>
      </c>
    </row>
    <row r="112" spans="1:23" s="1" customFormat="1" ht="19.5" customHeight="1">
      <c r="A112" s="42">
        <v>361025000</v>
      </c>
      <c r="B112" s="32" t="s">
        <v>124</v>
      </c>
      <c r="C112" s="40">
        <f t="shared" si="38"/>
        <v>7098</v>
      </c>
      <c r="D112" s="40">
        <f t="shared" si="39"/>
        <v>6189</v>
      </c>
      <c r="E112" s="40">
        <f t="shared" si="40"/>
        <v>909</v>
      </c>
      <c r="F112" s="34">
        <f t="shared" si="41"/>
        <v>6648</v>
      </c>
      <c r="G112" s="68">
        <v>5798</v>
      </c>
      <c r="H112" s="45"/>
      <c r="I112" s="58">
        <v>850</v>
      </c>
      <c r="J112" s="59">
        <v>553</v>
      </c>
      <c r="K112" s="60"/>
      <c r="L112" s="58">
        <v>150</v>
      </c>
      <c r="M112" s="59">
        <f>N112+O112</f>
        <v>450</v>
      </c>
      <c r="N112" s="72">
        <v>391</v>
      </c>
      <c r="O112" s="58">
        <v>59</v>
      </c>
      <c r="P112" s="59"/>
      <c r="Q112" s="72"/>
      <c r="R112" s="59"/>
      <c r="S112" s="34"/>
      <c r="T112" s="72"/>
      <c r="U112" s="59"/>
      <c r="V112" s="60"/>
      <c r="W112" s="59"/>
    </row>
    <row r="113" spans="1:23" s="1" customFormat="1" ht="19.5" customHeight="1">
      <c r="A113" s="42">
        <v>361026000</v>
      </c>
      <c r="B113" s="32" t="s">
        <v>125</v>
      </c>
      <c r="C113" s="40">
        <f t="shared" si="38"/>
        <v>2051</v>
      </c>
      <c r="D113" s="40">
        <f t="shared" si="39"/>
        <v>1746</v>
      </c>
      <c r="E113" s="40">
        <f t="shared" si="40"/>
        <v>305</v>
      </c>
      <c r="F113" s="34">
        <f t="shared" si="41"/>
        <v>1925</v>
      </c>
      <c r="G113" s="68">
        <v>1720</v>
      </c>
      <c r="H113" s="45"/>
      <c r="I113" s="58">
        <v>205</v>
      </c>
      <c r="J113" s="59">
        <v>24</v>
      </c>
      <c r="K113" s="60"/>
      <c r="L113" s="58">
        <v>150</v>
      </c>
      <c r="M113" s="59">
        <f>N113+O113</f>
        <v>26</v>
      </c>
      <c r="N113" s="72">
        <v>26</v>
      </c>
      <c r="O113" s="58"/>
      <c r="P113" s="59">
        <f t="shared" si="42"/>
        <v>100</v>
      </c>
      <c r="Q113" s="72"/>
      <c r="R113" s="59">
        <v>100</v>
      </c>
      <c r="S113" s="34"/>
      <c r="T113" s="72"/>
      <c r="U113" s="59"/>
      <c r="V113" s="60"/>
      <c r="W113" s="59"/>
    </row>
    <row r="114" spans="1:23" s="1" customFormat="1" ht="19.5" customHeight="1">
      <c r="A114" s="42">
        <v>361027000</v>
      </c>
      <c r="B114" s="32" t="s">
        <v>126</v>
      </c>
      <c r="C114" s="40">
        <f t="shared" si="38"/>
        <v>2327</v>
      </c>
      <c r="D114" s="40">
        <f t="shared" si="39"/>
        <v>1734</v>
      </c>
      <c r="E114" s="40">
        <f t="shared" si="40"/>
        <v>593</v>
      </c>
      <c r="F114" s="34">
        <f t="shared" si="41"/>
        <v>2313</v>
      </c>
      <c r="G114" s="68">
        <v>1720</v>
      </c>
      <c r="H114" s="45"/>
      <c r="I114" s="58">
        <v>593</v>
      </c>
      <c r="J114" s="59">
        <v>10</v>
      </c>
      <c r="K114" s="60"/>
      <c r="L114" s="58">
        <v>550</v>
      </c>
      <c r="M114" s="59">
        <f>N114+O114</f>
        <v>14</v>
      </c>
      <c r="N114" s="72">
        <v>14</v>
      </c>
      <c r="O114" s="58"/>
      <c r="P114" s="59"/>
      <c r="Q114" s="72"/>
      <c r="R114" s="59"/>
      <c r="S114" s="34"/>
      <c r="T114" s="72"/>
      <c r="U114" s="59"/>
      <c r="V114" s="60"/>
      <c r="W114" s="59"/>
    </row>
    <row r="115" spans="1:23" s="1" customFormat="1" ht="19.5" customHeight="1">
      <c r="A115" s="42">
        <v>361028000</v>
      </c>
      <c r="B115" s="32" t="s">
        <v>127</v>
      </c>
      <c r="C115" s="40">
        <f t="shared" si="38"/>
        <v>1680</v>
      </c>
      <c r="D115" s="40">
        <f t="shared" si="39"/>
        <v>1508</v>
      </c>
      <c r="E115" s="40">
        <f t="shared" si="40"/>
        <v>172</v>
      </c>
      <c r="F115" s="34">
        <f t="shared" si="41"/>
        <v>1412</v>
      </c>
      <c r="G115" s="68">
        <v>1288</v>
      </c>
      <c r="H115" s="45"/>
      <c r="I115" s="58">
        <v>124</v>
      </c>
      <c r="J115" s="59">
        <v>10</v>
      </c>
      <c r="K115" s="60"/>
      <c r="L115" s="58">
        <v>100</v>
      </c>
      <c r="M115" s="59">
        <f>N115+O115</f>
        <v>30</v>
      </c>
      <c r="N115" s="72">
        <v>30</v>
      </c>
      <c r="O115" s="58"/>
      <c r="P115" s="59">
        <f t="shared" si="42"/>
        <v>100</v>
      </c>
      <c r="Q115" s="72">
        <v>100</v>
      </c>
      <c r="R115" s="59"/>
      <c r="S115" s="34"/>
      <c r="T115" s="72"/>
      <c r="U115" s="59">
        <f t="shared" si="37"/>
        <v>138</v>
      </c>
      <c r="V115" s="60">
        <v>90</v>
      </c>
      <c r="W115" s="59">
        <v>48</v>
      </c>
    </row>
    <row r="116" spans="1:23" s="1" customFormat="1" ht="19.5" customHeight="1">
      <c r="A116" s="42">
        <v>361030000</v>
      </c>
      <c r="B116" s="32" t="s">
        <v>128</v>
      </c>
      <c r="C116" s="40">
        <f t="shared" si="38"/>
        <v>4866</v>
      </c>
      <c r="D116" s="40">
        <f t="shared" si="39"/>
        <v>4271</v>
      </c>
      <c r="E116" s="40">
        <f t="shared" si="40"/>
        <v>595</v>
      </c>
      <c r="F116" s="34">
        <f t="shared" si="41"/>
        <v>4594</v>
      </c>
      <c r="G116" s="68">
        <v>4059</v>
      </c>
      <c r="H116" s="45"/>
      <c r="I116" s="58">
        <v>535</v>
      </c>
      <c r="J116" s="59">
        <v>384</v>
      </c>
      <c r="K116" s="60"/>
      <c r="L116" s="58">
        <v>100</v>
      </c>
      <c r="M116" s="59">
        <f>N116+O116</f>
        <v>42</v>
      </c>
      <c r="N116" s="72">
        <v>42</v>
      </c>
      <c r="O116" s="58"/>
      <c r="P116" s="59">
        <f t="shared" si="42"/>
        <v>100</v>
      </c>
      <c r="Q116" s="72">
        <v>100</v>
      </c>
      <c r="R116" s="59"/>
      <c r="S116" s="34"/>
      <c r="T116" s="72"/>
      <c r="U116" s="59">
        <f t="shared" si="37"/>
        <v>130</v>
      </c>
      <c r="V116" s="60">
        <v>70</v>
      </c>
      <c r="W116" s="59">
        <v>60</v>
      </c>
    </row>
    <row r="117" spans="1:23" s="1" customFormat="1" ht="19.5" customHeight="1">
      <c r="A117" s="42">
        <v>361091000</v>
      </c>
      <c r="B117" s="32" t="s">
        <v>129</v>
      </c>
      <c r="C117" s="40">
        <f t="shared" si="38"/>
        <v>925</v>
      </c>
      <c r="D117" s="40">
        <f t="shared" si="39"/>
        <v>913</v>
      </c>
      <c r="E117" s="40">
        <f t="shared" si="40"/>
        <v>12</v>
      </c>
      <c r="F117" s="34">
        <f t="shared" si="41"/>
        <v>925</v>
      </c>
      <c r="G117" s="68">
        <v>913</v>
      </c>
      <c r="H117" s="45"/>
      <c r="I117" s="58">
        <v>12</v>
      </c>
      <c r="J117" s="59"/>
      <c r="K117" s="60"/>
      <c r="L117" s="58"/>
      <c r="M117" s="59"/>
      <c r="N117" s="72"/>
      <c r="O117" s="58"/>
      <c r="P117" s="59"/>
      <c r="Q117" s="72"/>
      <c r="R117" s="59"/>
      <c r="S117" s="34"/>
      <c r="T117" s="72"/>
      <c r="U117" s="59"/>
      <c r="V117" s="60"/>
      <c r="W117" s="59"/>
    </row>
    <row r="118" spans="1:23" s="1" customFormat="1" ht="19.5" customHeight="1">
      <c r="A118" s="42">
        <v>361092000</v>
      </c>
      <c r="B118" s="32" t="s">
        <v>130</v>
      </c>
      <c r="C118" s="40">
        <f t="shared" si="38"/>
        <v>1362</v>
      </c>
      <c r="D118" s="40">
        <f t="shared" si="39"/>
        <v>1349</v>
      </c>
      <c r="E118" s="40">
        <f t="shared" si="40"/>
        <v>13</v>
      </c>
      <c r="F118" s="34">
        <f t="shared" si="41"/>
        <v>1362</v>
      </c>
      <c r="G118" s="68">
        <v>1349</v>
      </c>
      <c r="H118" s="45"/>
      <c r="I118" s="58">
        <v>13</v>
      </c>
      <c r="J118" s="59"/>
      <c r="K118" s="60"/>
      <c r="L118" s="58"/>
      <c r="M118" s="59"/>
      <c r="N118" s="72"/>
      <c r="O118" s="58"/>
      <c r="P118" s="59"/>
      <c r="Q118" s="72"/>
      <c r="R118" s="59"/>
      <c r="S118" s="34"/>
      <c r="T118" s="72"/>
      <c r="U118" s="59"/>
      <c r="V118" s="60"/>
      <c r="W118" s="59"/>
    </row>
    <row r="119" spans="1:23" s="1" customFormat="1" ht="19.5" customHeight="1">
      <c r="A119" s="42"/>
      <c r="B119" s="39" t="s">
        <v>131</v>
      </c>
      <c r="C119" s="40">
        <f t="shared" si="38"/>
        <v>66629</v>
      </c>
      <c r="D119" s="40">
        <f t="shared" si="39"/>
        <v>56323</v>
      </c>
      <c r="E119" s="40">
        <f t="shared" si="40"/>
        <v>10306</v>
      </c>
      <c r="F119" s="34">
        <f t="shared" si="41"/>
        <v>64738</v>
      </c>
      <c r="G119" s="69">
        <f>SUM(G120:G132)</f>
        <v>54537</v>
      </c>
      <c r="H119" s="69"/>
      <c r="I119" s="69">
        <f aca="true" t="shared" si="43" ref="I119:N119">SUM(I120:I132)</f>
        <v>10201</v>
      </c>
      <c r="J119" s="69">
        <f t="shared" si="43"/>
        <v>796</v>
      </c>
      <c r="K119" s="69"/>
      <c r="L119" s="73">
        <f t="shared" si="43"/>
        <v>5600</v>
      </c>
      <c r="M119" s="69">
        <f t="shared" si="43"/>
        <v>401</v>
      </c>
      <c r="N119" s="41">
        <f t="shared" si="43"/>
        <v>401</v>
      </c>
      <c r="O119" s="41"/>
      <c r="P119" s="41">
        <f aca="true" t="shared" si="44" ref="O119:X119">SUM(P120:P132)</f>
        <v>745</v>
      </c>
      <c r="Q119" s="41">
        <f t="shared" si="44"/>
        <v>640</v>
      </c>
      <c r="R119" s="41">
        <f t="shared" si="44"/>
        <v>105</v>
      </c>
      <c r="S119" s="41">
        <f t="shared" si="44"/>
        <v>440</v>
      </c>
      <c r="T119" s="41">
        <f t="shared" si="44"/>
        <v>440</v>
      </c>
      <c r="U119" s="41">
        <f t="shared" si="44"/>
        <v>305</v>
      </c>
      <c r="V119" s="41">
        <f t="shared" si="44"/>
        <v>305</v>
      </c>
      <c r="W119" s="41">
        <f t="shared" si="44"/>
        <v>0</v>
      </c>
    </row>
    <row r="120" spans="1:23" s="1" customFormat="1" ht="19.5" customHeight="1">
      <c r="A120" s="42">
        <v>361102000</v>
      </c>
      <c r="B120" s="32" t="s">
        <v>132</v>
      </c>
      <c r="C120" s="40">
        <f t="shared" si="38"/>
        <v>1820</v>
      </c>
      <c r="D120" s="40">
        <f t="shared" si="39"/>
        <v>1525</v>
      </c>
      <c r="E120" s="40">
        <f t="shared" si="40"/>
        <v>295</v>
      </c>
      <c r="F120" s="34">
        <f t="shared" si="41"/>
        <v>1820</v>
      </c>
      <c r="G120" s="46">
        <v>1525</v>
      </c>
      <c r="H120" s="40"/>
      <c r="I120" s="58">
        <v>295</v>
      </c>
      <c r="J120" s="59"/>
      <c r="K120" s="59"/>
      <c r="L120" s="58">
        <v>150</v>
      </c>
      <c r="M120" s="59"/>
      <c r="N120" s="74"/>
      <c r="O120" s="58"/>
      <c r="P120" s="59"/>
      <c r="Q120" s="74"/>
      <c r="R120" s="59"/>
      <c r="S120" s="34"/>
      <c r="T120" s="74"/>
      <c r="U120" s="59"/>
      <c r="V120" s="60"/>
      <c r="W120" s="59"/>
    </row>
    <row r="121" spans="1:23" s="1" customFormat="1" ht="19.5" customHeight="1">
      <c r="A121" s="42">
        <v>361103000</v>
      </c>
      <c r="B121" s="32" t="s">
        <v>133</v>
      </c>
      <c r="C121" s="40">
        <f t="shared" si="38"/>
        <v>3583</v>
      </c>
      <c r="D121" s="40">
        <f t="shared" si="39"/>
        <v>3104</v>
      </c>
      <c r="E121" s="40">
        <f t="shared" si="40"/>
        <v>479</v>
      </c>
      <c r="F121" s="34">
        <f t="shared" si="41"/>
        <v>3583</v>
      </c>
      <c r="G121" s="46">
        <v>3104</v>
      </c>
      <c r="H121" s="45"/>
      <c r="I121" s="58">
        <v>479</v>
      </c>
      <c r="J121" s="59">
        <v>35</v>
      </c>
      <c r="K121" s="60"/>
      <c r="L121" s="58">
        <v>350</v>
      </c>
      <c r="M121" s="59"/>
      <c r="N121" s="59"/>
      <c r="O121" s="58"/>
      <c r="P121" s="59"/>
      <c r="Q121" s="59"/>
      <c r="R121" s="59"/>
      <c r="S121" s="34"/>
      <c r="T121" s="59"/>
      <c r="U121" s="59"/>
      <c r="V121" s="59"/>
      <c r="W121" s="59"/>
    </row>
    <row r="122" spans="1:23" s="1" customFormat="1" ht="19.5" customHeight="1">
      <c r="A122" s="42">
        <v>361104000</v>
      </c>
      <c r="B122" s="32" t="s">
        <v>134</v>
      </c>
      <c r="C122" s="40">
        <f t="shared" si="38"/>
        <v>9047</v>
      </c>
      <c r="D122" s="40">
        <f t="shared" si="39"/>
        <v>8152</v>
      </c>
      <c r="E122" s="40">
        <f t="shared" si="40"/>
        <v>895</v>
      </c>
      <c r="F122" s="34">
        <f t="shared" si="41"/>
        <v>8589</v>
      </c>
      <c r="G122" s="46">
        <v>7799</v>
      </c>
      <c r="H122" s="45"/>
      <c r="I122" s="58">
        <v>790</v>
      </c>
      <c r="J122" s="59"/>
      <c r="K122" s="60"/>
      <c r="L122" s="58">
        <v>450</v>
      </c>
      <c r="M122" s="59">
        <f>N122+O122</f>
        <v>98</v>
      </c>
      <c r="N122" s="59">
        <v>98</v>
      </c>
      <c r="O122" s="58"/>
      <c r="P122" s="59">
        <f>Q122+R122</f>
        <v>305</v>
      </c>
      <c r="Q122" s="59">
        <v>200</v>
      </c>
      <c r="R122" s="59">
        <v>105</v>
      </c>
      <c r="S122" s="34"/>
      <c r="T122" s="59"/>
      <c r="U122" s="59">
        <f>V122+W122</f>
        <v>55</v>
      </c>
      <c r="V122" s="60">
        <v>55</v>
      </c>
      <c r="W122" s="59"/>
    </row>
    <row r="123" spans="1:23" s="1" customFormat="1" ht="19.5" customHeight="1">
      <c r="A123" s="42">
        <v>361123000</v>
      </c>
      <c r="B123" s="32" t="s">
        <v>135</v>
      </c>
      <c r="C123" s="40">
        <f t="shared" si="38"/>
        <v>3764</v>
      </c>
      <c r="D123" s="40">
        <f t="shared" si="39"/>
        <v>3174</v>
      </c>
      <c r="E123" s="40">
        <f t="shared" si="40"/>
        <v>590</v>
      </c>
      <c r="F123" s="34">
        <f t="shared" si="41"/>
        <v>3664</v>
      </c>
      <c r="G123" s="46">
        <v>3074</v>
      </c>
      <c r="H123" s="45"/>
      <c r="I123" s="58">
        <v>590</v>
      </c>
      <c r="J123" s="59"/>
      <c r="K123" s="60"/>
      <c r="L123" s="58">
        <v>500</v>
      </c>
      <c r="M123" s="59"/>
      <c r="N123" s="59"/>
      <c r="O123" s="58"/>
      <c r="P123" s="59"/>
      <c r="Q123" s="59"/>
      <c r="R123" s="59"/>
      <c r="S123" s="34"/>
      <c r="T123" s="59"/>
      <c r="U123" s="59">
        <f>V123+W123</f>
        <v>100</v>
      </c>
      <c r="V123" s="60">
        <v>100</v>
      </c>
      <c r="W123" s="59"/>
    </row>
    <row r="124" spans="1:23" s="1" customFormat="1" ht="19.5" customHeight="1">
      <c r="A124" s="42">
        <v>361124000</v>
      </c>
      <c r="B124" s="32" t="s">
        <v>136</v>
      </c>
      <c r="C124" s="40">
        <f t="shared" si="38"/>
        <v>3437</v>
      </c>
      <c r="D124" s="40">
        <f t="shared" si="39"/>
        <v>2958</v>
      </c>
      <c r="E124" s="40">
        <f t="shared" si="40"/>
        <v>479</v>
      </c>
      <c r="F124" s="34">
        <f t="shared" si="41"/>
        <v>2902</v>
      </c>
      <c r="G124" s="46">
        <v>2423</v>
      </c>
      <c r="H124" s="45"/>
      <c r="I124" s="58">
        <v>479</v>
      </c>
      <c r="J124" s="59">
        <v>24</v>
      </c>
      <c r="K124" s="60"/>
      <c r="L124" s="58">
        <v>400</v>
      </c>
      <c r="M124" s="59">
        <f>N124+O124</f>
        <v>208</v>
      </c>
      <c r="N124" s="59">
        <v>208</v>
      </c>
      <c r="O124" s="58"/>
      <c r="P124" s="59"/>
      <c r="Q124" s="59"/>
      <c r="R124" s="59"/>
      <c r="S124" s="34">
        <f>T124</f>
        <v>227</v>
      </c>
      <c r="T124" s="59">
        <v>227</v>
      </c>
      <c r="U124" s="59">
        <f>V124+W124</f>
        <v>100</v>
      </c>
      <c r="V124" s="60">
        <v>100</v>
      </c>
      <c r="W124" s="59"/>
    </row>
    <row r="125" spans="1:23" s="1" customFormat="1" ht="19.5" customHeight="1">
      <c r="A125" s="42">
        <v>361125000</v>
      </c>
      <c r="B125" s="32" t="s">
        <v>137</v>
      </c>
      <c r="C125" s="40">
        <f t="shared" si="38"/>
        <v>4126</v>
      </c>
      <c r="D125" s="40">
        <f t="shared" si="39"/>
        <v>3973</v>
      </c>
      <c r="E125" s="40">
        <f t="shared" si="40"/>
        <v>153</v>
      </c>
      <c r="F125" s="34">
        <f t="shared" si="41"/>
        <v>4051</v>
      </c>
      <c r="G125" s="46">
        <v>3898</v>
      </c>
      <c r="H125" s="45"/>
      <c r="I125" s="58">
        <v>153</v>
      </c>
      <c r="J125" s="59">
        <v>12</v>
      </c>
      <c r="K125" s="60"/>
      <c r="L125" s="58">
        <v>100</v>
      </c>
      <c r="M125" s="59">
        <f>N125+O125</f>
        <v>75</v>
      </c>
      <c r="N125" s="59">
        <v>75</v>
      </c>
      <c r="O125" s="58"/>
      <c r="P125" s="59"/>
      <c r="Q125" s="59"/>
      <c r="R125" s="59"/>
      <c r="S125" s="34"/>
      <c r="T125" s="59"/>
      <c r="U125" s="59"/>
      <c r="V125" s="60"/>
      <c r="W125" s="59"/>
    </row>
    <row r="126" spans="1:23" s="1" customFormat="1" ht="19.5" customHeight="1">
      <c r="A126" s="42">
        <v>361126000</v>
      </c>
      <c r="B126" s="32" t="s">
        <v>138</v>
      </c>
      <c r="C126" s="40">
        <f t="shared" si="38"/>
        <v>3106</v>
      </c>
      <c r="D126" s="40">
        <f t="shared" si="39"/>
        <v>2854</v>
      </c>
      <c r="E126" s="40">
        <f t="shared" si="40"/>
        <v>252</v>
      </c>
      <c r="F126" s="34">
        <f t="shared" si="41"/>
        <v>2823</v>
      </c>
      <c r="G126" s="46">
        <v>2571</v>
      </c>
      <c r="H126" s="45"/>
      <c r="I126" s="58">
        <v>252</v>
      </c>
      <c r="J126" s="59">
        <v>15</v>
      </c>
      <c r="K126" s="60"/>
      <c r="L126" s="58">
        <v>200</v>
      </c>
      <c r="M126" s="59">
        <f>N126+O126</f>
        <v>20</v>
      </c>
      <c r="N126" s="59">
        <v>20</v>
      </c>
      <c r="O126" s="58"/>
      <c r="P126" s="59"/>
      <c r="Q126" s="59"/>
      <c r="R126" s="59"/>
      <c r="S126" s="34">
        <f>T126</f>
        <v>213</v>
      </c>
      <c r="T126" s="59">
        <v>213</v>
      </c>
      <c r="U126" s="59">
        <f>V126+W126</f>
        <v>50</v>
      </c>
      <c r="V126" s="60">
        <v>50</v>
      </c>
      <c r="W126" s="59"/>
    </row>
    <row r="127" spans="1:23" s="1" customFormat="1" ht="19.5" customHeight="1">
      <c r="A127" s="42">
        <v>361127000</v>
      </c>
      <c r="B127" s="32" t="s">
        <v>139</v>
      </c>
      <c r="C127" s="40">
        <f t="shared" si="38"/>
        <v>13189</v>
      </c>
      <c r="D127" s="40">
        <f t="shared" si="39"/>
        <v>10608</v>
      </c>
      <c r="E127" s="40">
        <f t="shared" si="40"/>
        <v>2581</v>
      </c>
      <c r="F127" s="34">
        <f t="shared" si="41"/>
        <v>13029</v>
      </c>
      <c r="G127" s="46">
        <v>10448</v>
      </c>
      <c r="H127" s="45"/>
      <c r="I127" s="58">
        <v>2581</v>
      </c>
      <c r="J127" s="59">
        <v>509</v>
      </c>
      <c r="K127" s="60"/>
      <c r="L127" s="58">
        <v>1650</v>
      </c>
      <c r="M127" s="59"/>
      <c r="N127" s="59"/>
      <c r="O127" s="58"/>
      <c r="P127" s="59">
        <f aca="true" t="shared" si="45" ref="P123:P129">Q127+R127</f>
        <v>160</v>
      </c>
      <c r="Q127" s="59">
        <v>160</v>
      </c>
      <c r="R127" s="59"/>
      <c r="S127" s="34"/>
      <c r="T127" s="59"/>
      <c r="U127" s="59"/>
      <c r="V127" s="60"/>
      <c r="W127" s="59"/>
    </row>
    <row r="128" spans="1:23" s="1" customFormat="1" ht="19.5" customHeight="1">
      <c r="A128" s="42">
        <v>361128000</v>
      </c>
      <c r="B128" s="32" t="s">
        <v>140</v>
      </c>
      <c r="C128" s="40">
        <f t="shared" si="38"/>
        <v>13893</v>
      </c>
      <c r="D128" s="40">
        <f t="shared" si="39"/>
        <v>12093</v>
      </c>
      <c r="E128" s="40">
        <f t="shared" si="40"/>
        <v>1800</v>
      </c>
      <c r="F128" s="34">
        <f t="shared" si="41"/>
        <v>13713</v>
      </c>
      <c r="G128" s="46">
        <v>11913</v>
      </c>
      <c r="H128" s="45"/>
      <c r="I128" s="58">
        <v>1800</v>
      </c>
      <c r="J128" s="59">
        <v>181</v>
      </c>
      <c r="K128" s="60"/>
      <c r="L128" s="58">
        <v>1150</v>
      </c>
      <c r="M128" s="59"/>
      <c r="N128" s="59"/>
      <c r="O128" s="58"/>
      <c r="P128" s="59">
        <f t="shared" si="45"/>
        <v>180</v>
      </c>
      <c r="Q128" s="59">
        <v>180</v>
      </c>
      <c r="R128" s="59"/>
      <c r="S128" s="34"/>
      <c r="T128" s="59"/>
      <c r="U128" s="59"/>
      <c r="V128" s="60"/>
      <c r="W128" s="59"/>
    </row>
    <row r="129" spans="1:23" s="1" customFormat="1" ht="19.5" customHeight="1">
      <c r="A129" s="42">
        <v>361129000</v>
      </c>
      <c r="B129" s="32" t="s">
        <v>141</v>
      </c>
      <c r="C129" s="40">
        <f t="shared" si="38"/>
        <v>3123</v>
      </c>
      <c r="D129" s="40">
        <f t="shared" si="39"/>
        <v>2784</v>
      </c>
      <c r="E129" s="40">
        <f t="shared" si="40"/>
        <v>339</v>
      </c>
      <c r="F129" s="34">
        <f t="shared" si="41"/>
        <v>3023</v>
      </c>
      <c r="G129" s="46">
        <v>2684</v>
      </c>
      <c r="H129" s="45"/>
      <c r="I129" s="58">
        <v>339</v>
      </c>
      <c r="J129" s="59">
        <v>20</v>
      </c>
      <c r="K129" s="60"/>
      <c r="L129" s="58">
        <v>250</v>
      </c>
      <c r="M129" s="59"/>
      <c r="N129" s="59"/>
      <c r="O129" s="58"/>
      <c r="P129" s="59">
        <f t="shared" si="45"/>
        <v>100</v>
      </c>
      <c r="Q129" s="59">
        <v>100</v>
      </c>
      <c r="R129" s="59"/>
      <c r="S129" s="34"/>
      <c r="T129" s="59"/>
      <c r="U129" s="59"/>
      <c r="V129" s="60"/>
      <c r="W129" s="59"/>
    </row>
    <row r="130" spans="1:23" s="1" customFormat="1" ht="19.5" customHeight="1">
      <c r="A130" s="42">
        <v>361130000</v>
      </c>
      <c r="B130" s="32" t="s">
        <v>142</v>
      </c>
      <c r="C130" s="40">
        <f t="shared" si="38"/>
        <v>3641</v>
      </c>
      <c r="D130" s="40">
        <f t="shared" si="39"/>
        <v>2397</v>
      </c>
      <c r="E130" s="40">
        <f t="shared" si="40"/>
        <v>1244</v>
      </c>
      <c r="F130" s="34">
        <f t="shared" si="41"/>
        <v>3641</v>
      </c>
      <c r="G130" s="46">
        <v>2397</v>
      </c>
      <c r="H130" s="45"/>
      <c r="I130" s="58">
        <v>1244</v>
      </c>
      <c r="J130" s="59"/>
      <c r="K130" s="60"/>
      <c r="L130" s="58">
        <v>200</v>
      </c>
      <c r="M130" s="59"/>
      <c r="N130" s="59"/>
      <c r="O130" s="58"/>
      <c r="P130" s="59"/>
      <c r="Q130" s="59"/>
      <c r="R130" s="59"/>
      <c r="S130" s="34"/>
      <c r="T130" s="59"/>
      <c r="U130" s="59"/>
      <c r="V130" s="60"/>
      <c r="W130" s="59"/>
    </row>
    <row r="131" spans="1:23" s="1" customFormat="1" ht="19.5" customHeight="1">
      <c r="A131" s="42">
        <v>361181000</v>
      </c>
      <c r="B131" s="32" t="s">
        <v>143</v>
      </c>
      <c r="C131" s="40">
        <f t="shared" si="38"/>
        <v>2785</v>
      </c>
      <c r="D131" s="40">
        <f t="shared" si="39"/>
        <v>1607</v>
      </c>
      <c r="E131" s="40">
        <f t="shared" si="40"/>
        <v>1178</v>
      </c>
      <c r="F131" s="34">
        <f t="shared" si="41"/>
        <v>2785</v>
      </c>
      <c r="G131" s="46">
        <v>1607</v>
      </c>
      <c r="H131" s="45"/>
      <c r="I131" s="58">
        <v>1178</v>
      </c>
      <c r="J131" s="59"/>
      <c r="K131" s="60"/>
      <c r="L131" s="58">
        <v>200</v>
      </c>
      <c r="M131" s="59"/>
      <c r="N131" s="59"/>
      <c r="O131" s="58"/>
      <c r="P131" s="59"/>
      <c r="Q131" s="59"/>
      <c r="R131" s="59"/>
      <c r="S131" s="34"/>
      <c r="T131" s="59"/>
      <c r="U131" s="59"/>
      <c r="V131" s="60"/>
      <c r="W131" s="59"/>
    </row>
    <row r="132" spans="1:23" s="3" customFormat="1" ht="19.5" customHeight="1">
      <c r="A132" s="42">
        <v>361192000</v>
      </c>
      <c r="B132" s="32" t="s">
        <v>144</v>
      </c>
      <c r="C132" s="40">
        <f t="shared" si="38"/>
        <v>1115</v>
      </c>
      <c r="D132" s="40">
        <f t="shared" si="39"/>
        <v>1094</v>
      </c>
      <c r="E132" s="40">
        <f t="shared" si="40"/>
        <v>21</v>
      </c>
      <c r="F132" s="34">
        <f t="shared" si="41"/>
        <v>1115</v>
      </c>
      <c r="G132" s="46">
        <v>1094</v>
      </c>
      <c r="H132" s="59"/>
      <c r="I132" s="58">
        <v>21</v>
      </c>
      <c r="J132" s="59"/>
      <c r="K132" s="59"/>
      <c r="L132" s="58"/>
      <c r="M132" s="59"/>
      <c r="N132" s="59"/>
      <c r="O132" s="58"/>
      <c r="P132" s="59"/>
      <c r="Q132" s="59"/>
      <c r="R132" s="59"/>
      <c r="S132" s="34"/>
      <c r="T132" s="59"/>
      <c r="U132" s="59"/>
      <c r="V132" s="60"/>
      <c r="W132" s="59"/>
    </row>
  </sheetData>
  <sheetProtection/>
  <mergeCells count="16">
    <mergeCell ref="A2:W2"/>
    <mergeCell ref="U3:W3"/>
    <mergeCell ref="F4:L4"/>
    <mergeCell ref="J5:L5"/>
    <mergeCell ref="A4:A6"/>
    <mergeCell ref="B4:B6"/>
    <mergeCell ref="C4:C6"/>
    <mergeCell ref="D4:D6"/>
    <mergeCell ref="E4:E6"/>
    <mergeCell ref="F5:F6"/>
    <mergeCell ref="G5:G6"/>
    <mergeCell ref="I5:I6"/>
    <mergeCell ref="M4:O5"/>
    <mergeCell ref="P4:R5"/>
    <mergeCell ref="U4:W5"/>
    <mergeCell ref="S4:T5"/>
  </mergeCells>
  <printOptions/>
  <pageMargins left="0.7868055555555555" right="0.7868055555555555" top="0.7868055555555555" bottom="0.7868055555555555" header="0.2986111111111111" footer="0.5902777777777778"/>
  <pageSetup firstPageNumber="4" useFirstPageNumber="1" horizontalDpi="600" verticalDpi="600" orientation="landscape" paperSize="9" scale="6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8012</dc:creator>
  <cp:keywords/>
  <dc:description/>
  <cp:lastModifiedBy>一路向北</cp:lastModifiedBy>
  <dcterms:created xsi:type="dcterms:W3CDTF">2006-09-30T19:21:00Z</dcterms:created>
  <dcterms:modified xsi:type="dcterms:W3CDTF">2023-05-24T09:20:33Z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CD85EB63520E4A769520C94A7DE15748_13</vt:lpwstr>
  </property>
</Properties>
</file>